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135" windowHeight="4965"/>
  </bookViews>
  <sheets>
    <sheet name="6314" sheetId="2" r:id="rId1"/>
  </sheets>
  <calcPr calcId="145621"/>
</workbook>
</file>

<file path=xl/calcChain.xml><?xml version="1.0" encoding="utf-8"?>
<calcChain xmlns="http://schemas.openxmlformats.org/spreadsheetml/2006/main">
  <c r="C22" i="2"/>
  <c r="C26"/>
  <c r="C11"/>
  <c r="C18"/>
  <c r="F18"/>
  <c r="C24"/>
  <c r="C25"/>
</calcChain>
</file>

<file path=xl/sharedStrings.xml><?xml version="1.0" encoding="utf-8"?>
<sst xmlns="http://schemas.openxmlformats.org/spreadsheetml/2006/main" count="31" uniqueCount="27">
  <si>
    <t>PLANILHA DE CÁLCULO</t>
  </si>
  <si>
    <r>
      <t>Espaço Livre do Rolamento =((PI/4)*B*((D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</rPr>
      <t>-d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</rPr>
      <t>)*(10</t>
    </r>
    <r>
      <rPr>
        <b/>
        <vertAlign val="superscript"/>
        <sz val="10"/>
        <rFont val="Arial"/>
        <family val="2"/>
      </rPr>
      <t>(-9)</t>
    </r>
    <r>
      <rPr>
        <b/>
        <sz val="10"/>
        <rFont val="Arial"/>
      </rPr>
      <t>))-(G/7800))*(10</t>
    </r>
    <r>
      <rPr>
        <b/>
        <vertAlign val="superscript"/>
        <sz val="10"/>
        <rFont val="Arial"/>
        <family val="2"/>
      </rPr>
      <t>(6)</t>
    </r>
    <r>
      <rPr>
        <b/>
        <sz val="10"/>
        <rFont val="Arial"/>
      </rPr>
      <t>)</t>
    </r>
  </si>
  <si>
    <t>Espaço Livre do Rolamento =</t>
  </si>
  <si>
    <t>Fator de Rotação =</t>
  </si>
  <si>
    <t>mm/min</t>
  </si>
  <si>
    <r>
      <t>g/cm</t>
    </r>
    <r>
      <rPr>
        <b/>
        <vertAlign val="superscript"/>
        <sz val="10"/>
        <rFont val="Arial"/>
        <family val="2"/>
      </rPr>
      <t>3</t>
    </r>
  </si>
  <si>
    <r>
      <t>n</t>
    </r>
    <r>
      <rPr>
        <sz val="10"/>
        <rFont val="Arial"/>
      </rPr>
      <t xml:space="preserve">    = Rotação por minuto - RPM</t>
    </r>
  </si>
  <si>
    <r>
      <t xml:space="preserve">B    =  </t>
    </r>
    <r>
      <rPr>
        <sz val="10"/>
        <rFont val="Arial"/>
        <family val="2"/>
      </rPr>
      <t>Largura do rolamento</t>
    </r>
  </si>
  <si>
    <r>
      <t>G</t>
    </r>
    <r>
      <rPr>
        <sz val="10"/>
        <rFont val="Arial"/>
      </rPr>
      <t xml:space="preserve">    = massa ( kg) </t>
    </r>
  </si>
  <si>
    <r>
      <t xml:space="preserve">D    = </t>
    </r>
    <r>
      <rPr>
        <sz val="10"/>
        <rFont val="Arial"/>
        <family val="2"/>
      </rPr>
      <t>Diâmetro Externo (mm)</t>
    </r>
  </si>
  <si>
    <r>
      <t xml:space="preserve">d    </t>
    </r>
    <r>
      <rPr>
        <sz val="10"/>
        <rFont val="Arial"/>
      </rPr>
      <t>= Diâmetro Interno (mm)</t>
    </r>
  </si>
  <si>
    <r>
      <t>dm</t>
    </r>
    <r>
      <rPr>
        <sz val="10"/>
        <rFont val="Arial"/>
      </rPr>
      <t xml:space="preserve"> = Diâmetro Médio</t>
    </r>
  </si>
  <si>
    <r>
      <t>cm</t>
    </r>
    <r>
      <rPr>
        <b/>
        <vertAlign val="superscript"/>
        <sz val="10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- 100% do espaço livre</t>
    </r>
  </si>
  <si>
    <r>
      <t>ng</t>
    </r>
    <r>
      <rPr>
        <sz val="10"/>
        <rFont val="Arial"/>
      </rPr>
      <t xml:space="preserve">  = limite de rotação à graxa (</t>
    </r>
    <r>
      <rPr>
        <b/>
        <sz val="10"/>
        <rFont val="Arial"/>
        <family val="2"/>
      </rPr>
      <t>ver catálogo</t>
    </r>
    <r>
      <rPr>
        <sz val="10"/>
        <rFont val="Arial"/>
      </rPr>
      <t>)</t>
    </r>
  </si>
  <si>
    <t>Fator de Rotação = n*dm</t>
  </si>
  <si>
    <t>g</t>
  </si>
  <si>
    <t>Para n*dm &lt; 250.000</t>
  </si>
  <si>
    <t>Para 250.000 &lt; n*dm &lt; 600.000</t>
  </si>
  <si>
    <t>Para n*dm &gt; 600.000</t>
  </si>
  <si>
    <t>Quantidade de graxa=</t>
  </si>
  <si>
    <t xml:space="preserve"> Aplicação: </t>
  </si>
  <si>
    <t>Velocidade Periferica</t>
  </si>
  <si>
    <t>dados</t>
  </si>
  <si>
    <t>ver manual</t>
  </si>
  <si>
    <t>Densidade do Lubrificante escolhido=               ( ver literatura Técnica)</t>
  </si>
  <si>
    <t>m / min</t>
  </si>
  <si>
    <t>Rolamento Nº 6314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</si>
</sst>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205" formatCode="0.0"/>
  </numFmts>
  <fonts count="16">
    <font>
      <sz val="10"/>
      <name val="Arial"/>
    </font>
    <font>
      <b/>
      <sz val="10"/>
      <name val="Arial"/>
    </font>
    <font>
      <sz val="10"/>
      <name val="Arial"/>
    </font>
    <font>
      <b/>
      <i/>
      <sz val="10"/>
      <color indexed="8"/>
      <name val="Arial"/>
    </font>
    <font>
      <b/>
      <vertAlign val="superscript"/>
      <sz val="10"/>
      <name val="Arial"/>
      <family val="2"/>
    </font>
    <font>
      <b/>
      <i/>
      <u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85">
    <xf numFmtId="0" fontId="0" fillId="0" borderId="0" xfId="0"/>
    <xf numFmtId="171" fontId="1" fillId="0" borderId="0" xfId="1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Continuous" vertical="center"/>
    </xf>
    <xf numFmtId="0" fontId="7" fillId="0" borderId="0" xfId="0" applyFont="1" applyBorder="1"/>
    <xf numFmtId="0" fontId="8" fillId="0" borderId="0" xfId="0" applyFont="1" applyBorder="1"/>
    <xf numFmtId="0" fontId="0" fillId="0" borderId="9" xfId="0" applyBorder="1"/>
    <xf numFmtId="0" fontId="9" fillId="0" borderId="0" xfId="0" applyFont="1" applyBorder="1"/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05" fontId="7" fillId="0" borderId="0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2" borderId="10" xfId="0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0" fontId="7" fillId="2" borderId="11" xfId="0" applyFont="1" applyFill="1" applyBorder="1"/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Continuous"/>
    </xf>
    <xf numFmtId="0" fontId="9" fillId="0" borderId="0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15" fillId="0" borderId="0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9" fillId="2" borderId="9" xfId="0" applyFont="1" applyFill="1" applyBorder="1"/>
    <xf numFmtId="205" fontId="7" fillId="2" borderId="16" xfId="1" applyNumberFormat="1" applyFont="1" applyFill="1" applyBorder="1"/>
    <xf numFmtId="0" fontId="9" fillId="2" borderId="16" xfId="0" applyFont="1" applyFill="1" applyBorder="1"/>
    <xf numFmtId="0" fontId="7" fillId="4" borderId="14" xfId="0" applyFont="1" applyFill="1" applyBorder="1" applyAlignment="1">
      <alignment horizontal="center"/>
    </xf>
    <xf numFmtId="0" fontId="0" fillId="2" borderId="9" xfId="0" applyFill="1" applyBorder="1"/>
    <xf numFmtId="0" fontId="7" fillId="2" borderId="17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18" xfId="0" applyFont="1" applyFill="1" applyBorder="1"/>
    <xf numFmtId="0" fontId="7" fillId="5" borderId="19" xfId="0" applyFont="1" applyFill="1" applyBorder="1"/>
    <xf numFmtId="2" fontId="1" fillId="5" borderId="11" xfId="1" applyNumberFormat="1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/>
    </xf>
    <xf numFmtId="0" fontId="7" fillId="5" borderId="11" xfId="0" applyFont="1" applyFill="1" applyBorder="1"/>
    <xf numFmtId="0" fontId="7" fillId="5" borderId="15" xfId="0" applyFont="1" applyFill="1" applyBorder="1"/>
    <xf numFmtId="2" fontId="0" fillId="5" borderId="16" xfId="0" applyNumberFormat="1" applyFill="1" applyBorder="1"/>
    <xf numFmtId="2" fontId="0" fillId="5" borderId="1" xfId="0" applyNumberFormat="1" applyFill="1" applyBorder="1"/>
    <xf numFmtId="2" fontId="13" fillId="5" borderId="20" xfId="0" applyNumberFormat="1" applyFont="1" applyFill="1" applyBorder="1" applyAlignment="1">
      <alignment horizontal="left" vertical="center"/>
    </xf>
    <xf numFmtId="2" fontId="3" fillId="5" borderId="20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7" fillId="5" borderId="16" xfId="0" applyFont="1" applyFill="1" applyBorder="1"/>
    <xf numFmtId="0" fontId="0" fillId="5" borderId="1" xfId="0" applyFill="1" applyBorder="1"/>
    <xf numFmtId="0" fontId="7" fillId="5" borderId="1" xfId="0" applyFont="1" applyFill="1" applyBorder="1"/>
    <xf numFmtId="0" fontId="7" fillId="5" borderId="9" xfId="0" applyFont="1" applyFill="1" applyBorder="1"/>
    <xf numFmtId="0" fontId="7" fillId="5" borderId="21" xfId="0" applyFont="1" applyFill="1" applyBorder="1"/>
    <xf numFmtId="205" fontId="7" fillId="5" borderId="19" xfId="1" applyNumberFormat="1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3" fontId="7" fillId="6" borderId="18" xfId="1" applyNumberFormat="1" applyFont="1" applyFill="1" applyBorder="1" applyAlignment="1">
      <alignment horizontal="center"/>
    </xf>
    <xf numFmtId="205" fontId="7" fillId="4" borderId="9" xfId="1" applyNumberFormat="1" applyFont="1" applyFill="1" applyBorder="1"/>
    <xf numFmtId="171" fontId="13" fillId="4" borderId="22" xfId="1" applyFont="1" applyFill="1" applyBorder="1" applyAlignment="1">
      <alignment horizontal="center" vertical="center"/>
    </xf>
    <xf numFmtId="171" fontId="7" fillId="4" borderId="22" xfId="1" applyFont="1" applyFill="1" applyBorder="1" applyAlignment="1">
      <alignment horizontal="right"/>
    </xf>
    <xf numFmtId="171" fontId="7" fillId="4" borderId="23" xfId="1" applyFont="1" applyFill="1" applyBorder="1" applyAlignment="1">
      <alignment horizontal="right"/>
    </xf>
    <xf numFmtId="0" fontId="0" fillId="0" borderId="3" xfId="0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171" fontId="7" fillId="6" borderId="22" xfId="1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13" fillId="5" borderId="11" xfId="1" applyNumberFormat="1" applyFont="1" applyFill="1" applyBorder="1" applyAlignment="1">
      <alignment horizontal="left" vertical="center"/>
    </xf>
    <xf numFmtId="0" fontId="7" fillId="5" borderId="16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333375</xdr:rowOff>
    </xdr:from>
    <xdr:to>
      <xdr:col>15</xdr:col>
      <xdr:colOff>533400</xdr:colOff>
      <xdr:row>4</xdr:row>
      <xdr:rowOff>247650</xdr:rowOff>
    </xdr:to>
    <xdr:pic>
      <xdr:nvPicPr>
        <xdr:cNvPr id="1029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333375"/>
          <a:ext cx="5800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4</xdr:row>
      <xdr:rowOff>257175</xdr:rowOff>
    </xdr:from>
    <xdr:to>
      <xdr:col>15</xdr:col>
      <xdr:colOff>495300</xdr:colOff>
      <xdr:row>8</xdr:row>
      <xdr:rowOff>38100</xdr:rowOff>
    </xdr:to>
    <xdr:pic>
      <xdr:nvPicPr>
        <xdr:cNvPr id="1030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1466850"/>
          <a:ext cx="5715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457200</xdr:colOff>
      <xdr:row>2</xdr:row>
      <xdr:rowOff>28575</xdr:rowOff>
    </xdr:from>
    <xdr:to>
      <xdr:col>23</xdr:col>
      <xdr:colOff>57150</xdr:colOff>
      <xdr:row>4</xdr:row>
      <xdr:rowOff>247650</xdr:rowOff>
    </xdr:to>
    <xdr:pic>
      <xdr:nvPicPr>
        <xdr:cNvPr id="1031" name="Imagem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6875" y="742950"/>
          <a:ext cx="56959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485775</xdr:colOff>
      <xdr:row>4</xdr:row>
      <xdr:rowOff>266700</xdr:rowOff>
    </xdr:from>
    <xdr:to>
      <xdr:col>23</xdr:col>
      <xdr:colOff>9525</xdr:colOff>
      <xdr:row>8</xdr:row>
      <xdr:rowOff>38100</xdr:rowOff>
    </xdr:to>
    <xdr:pic>
      <xdr:nvPicPr>
        <xdr:cNvPr id="1032" name="Imagem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25450" y="1476375"/>
          <a:ext cx="561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tabSelected="1" workbookViewId="0">
      <selection activeCell="B7" sqref="B7"/>
    </sheetView>
  </sheetViews>
  <sheetFormatPr defaultColWidth="11.42578125" defaultRowHeight="12.75"/>
  <cols>
    <col min="1" max="1" width="3.5703125" customWidth="1"/>
    <col min="2" max="2" width="43.28515625" customWidth="1"/>
    <col min="3" max="3" width="12.5703125" customWidth="1"/>
    <col min="4" max="4" width="3.7109375" customWidth="1"/>
    <col min="5" max="5" width="9.140625" customWidth="1"/>
    <col min="6" max="6" width="28" customWidth="1"/>
    <col min="7" max="7" width="6.28515625" customWidth="1"/>
    <col min="8" max="8" width="3" customWidth="1"/>
  </cols>
  <sheetData>
    <row r="1" spans="1:8" ht="37.5" customHeight="1" thickTop="1">
      <c r="A1" s="10"/>
      <c r="B1" s="25" t="s">
        <v>0</v>
      </c>
      <c r="C1" s="24"/>
      <c r="D1" s="24"/>
      <c r="E1" s="24"/>
      <c r="F1" s="24"/>
      <c r="G1" s="24"/>
      <c r="H1" s="13"/>
    </row>
    <row r="2" spans="1:8" ht="18.75">
      <c r="A2" s="6"/>
      <c r="B2" s="11"/>
      <c r="C2" s="3"/>
      <c r="D2" s="3"/>
      <c r="E2" s="3"/>
      <c r="F2" s="3"/>
      <c r="G2" s="3"/>
      <c r="H2" s="5"/>
    </row>
    <row r="3" spans="1:8" ht="20.100000000000001" customHeight="1">
      <c r="A3" s="6"/>
      <c r="B3" s="27" t="s">
        <v>20</v>
      </c>
      <c r="C3" s="28"/>
      <c r="D3" s="28"/>
      <c r="E3" s="28"/>
      <c r="F3" s="28"/>
      <c r="G3" s="28"/>
      <c r="H3" s="5"/>
    </row>
    <row r="4" spans="1:8" ht="20.100000000000001" customHeight="1">
      <c r="A4" s="6"/>
      <c r="B4" s="12"/>
      <c r="C4" s="3"/>
      <c r="D4" s="3"/>
      <c r="E4" s="3"/>
      <c r="F4" s="3"/>
      <c r="G4" s="3"/>
      <c r="H4" s="5"/>
    </row>
    <row r="5" spans="1:8" ht="24" customHeight="1" thickBot="1">
      <c r="A5" s="6"/>
      <c r="B5" s="1"/>
      <c r="C5" s="2"/>
      <c r="D5" s="2"/>
      <c r="E5" s="2"/>
      <c r="F5" s="20"/>
      <c r="G5" s="2"/>
      <c r="H5" s="5"/>
    </row>
    <row r="6" spans="1:8" ht="24" customHeight="1" thickBot="1">
      <c r="A6" s="6"/>
      <c r="B6" s="66" t="s">
        <v>26</v>
      </c>
      <c r="C6" s="66" t="s">
        <v>22</v>
      </c>
      <c r="D6" s="2"/>
      <c r="E6" s="35"/>
      <c r="F6" s="37"/>
      <c r="G6" s="37"/>
      <c r="H6" s="5"/>
    </row>
    <row r="7" spans="1:8" ht="12.75" customHeight="1">
      <c r="A7" s="6"/>
      <c r="B7" s="46" t="s">
        <v>7</v>
      </c>
      <c r="C7" s="30">
        <v>35</v>
      </c>
      <c r="D7" s="2"/>
      <c r="E7" s="35"/>
      <c r="F7" s="36"/>
      <c r="G7" s="83"/>
      <c r="H7" s="5"/>
    </row>
    <row r="8" spans="1:8" ht="12.75" customHeight="1">
      <c r="A8" s="6"/>
      <c r="B8" s="47" t="s">
        <v>9</v>
      </c>
      <c r="C8" s="31">
        <v>150</v>
      </c>
      <c r="D8" s="2"/>
      <c r="E8" s="35"/>
      <c r="F8" s="36"/>
      <c r="G8" s="83"/>
      <c r="H8" s="5"/>
    </row>
    <row r="9" spans="1:8">
      <c r="A9" s="6"/>
      <c r="B9" s="48" t="s">
        <v>10</v>
      </c>
      <c r="C9" s="32">
        <v>70</v>
      </c>
      <c r="D9" s="2"/>
      <c r="E9" s="35"/>
      <c r="F9" s="36"/>
      <c r="G9" s="83"/>
      <c r="H9" s="5"/>
    </row>
    <row r="10" spans="1:8" ht="12.75" customHeight="1">
      <c r="A10" s="6"/>
      <c r="B10" s="48" t="s">
        <v>8</v>
      </c>
      <c r="C10" s="32">
        <v>2.57</v>
      </c>
      <c r="D10" s="2"/>
      <c r="E10" s="35"/>
      <c r="F10" s="36"/>
      <c r="G10" s="83"/>
      <c r="H10" s="5"/>
    </row>
    <row r="11" spans="1:8" ht="12.75" customHeight="1">
      <c r="A11" s="6"/>
      <c r="B11" s="48" t="s">
        <v>11</v>
      </c>
      <c r="C11" s="43">
        <f>(C8+C9)/2</f>
        <v>110</v>
      </c>
      <c r="D11" s="2"/>
      <c r="E11" s="35"/>
      <c r="F11" s="36"/>
      <c r="G11" s="38"/>
      <c r="H11" s="5"/>
    </row>
    <row r="12" spans="1:8">
      <c r="A12" s="6"/>
      <c r="B12" s="48" t="s">
        <v>6</v>
      </c>
      <c r="C12" s="33">
        <v>3500</v>
      </c>
      <c r="D12" s="2"/>
      <c r="E12" s="35"/>
      <c r="F12" s="36"/>
      <c r="G12" s="83"/>
      <c r="H12" s="5"/>
    </row>
    <row r="13" spans="1:8">
      <c r="A13" s="6"/>
      <c r="B13" s="49" t="s">
        <v>13</v>
      </c>
      <c r="C13" s="67">
        <v>4500</v>
      </c>
      <c r="D13" s="29"/>
      <c r="E13" s="35" t="s">
        <v>23</v>
      </c>
      <c r="F13" s="36"/>
      <c r="G13" s="83"/>
      <c r="H13" s="5"/>
    </row>
    <row r="14" spans="1:8" ht="13.5" thickBot="1">
      <c r="A14" s="6"/>
      <c r="B14" s="50"/>
      <c r="C14" s="65"/>
      <c r="D14" s="17"/>
      <c r="E14" s="35"/>
      <c r="F14" s="36"/>
      <c r="G14" s="83"/>
      <c r="H14" s="5"/>
    </row>
    <row r="15" spans="1:8">
      <c r="A15" s="6"/>
      <c r="B15" s="14"/>
      <c r="C15" s="21"/>
      <c r="D15" s="17"/>
      <c r="E15" s="35"/>
      <c r="F15" s="36"/>
      <c r="G15" s="83"/>
      <c r="H15" s="5"/>
    </row>
    <row r="16" spans="1:8" ht="13.5" thickBot="1">
      <c r="A16" s="6"/>
      <c r="B16" s="14"/>
      <c r="C16" s="21"/>
      <c r="D16" s="17"/>
      <c r="E16" s="35"/>
      <c r="F16" s="36"/>
      <c r="G16" s="84"/>
      <c r="H16" s="5"/>
    </row>
    <row r="17" spans="1:8" ht="13.5" thickBot="1">
      <c r="A17" s="6"/>
      <c r="B17" s="26" t="s">
        <v>14</v>
      </c>
      <c r="C17" s="41"/>
      <c r="D17" s="42"/>
      <c r="E17" s="4"/>
      <c r="F17" s="45" t="s">
        <v>21</v>
      </c>
      <c r="G17" s="84"/>
      <c r="H17" s="5"/>
    </row>
    <row r="18" spans="1:8" ht="13.5" thickBot="1">
      <c r="A18" s="6"/>
      <c r="B18" s="39" t="s">
        <v>3</v>
      </c>
      <c r="C18" s="68">
        <f>C12*C11</f>
        <v>385000</v>
      </c>
      <c r="D18" s="40" t="s">
        <v>4</v>
      </c>
      <c r="E18" s="44"/>
      <c r="F18" s="68">
        <f>C18*3.1416/1000</f>
        <v>1209.5160000000001</v>
      </c>
      <c r="G18" s="82" t="s">
        <v>25</v>
      </c>
      <c r="H18" s="5"/>
    </row>
    <row r="19" spans="1:8">
      <c r="A19" s="6"/>
      <c r="B19" s="14"/>
      <c r="C19" s="21"/>
      <c r="D19" s="17"/>
      <c r="E19" s="2"/>
      <c r="F19" s="22"/>
      <c r="G19" s="23"/>
      <c r="H19" s="5"/>
    </row>
    <row r="20" spans="1:8" ht="13.5" thickBot="1">
      <c r="A20" s="6"/>
      <c r="B20" s="16"/>
      <c r="C20" s="2"/>
      <c r="D20" s="2"/>
      <c r="E20" s="2"/>
      <c r="F20" s="2"/>
      <c r="G20" s="2"/>
      <c r="H20" s="5"/>
    </row>
    <row r="21" spans="1:8" ht="24" customHeight="1" thickBot="1">
      <c r="A21" s="6"/>
      <c r="B21" s="51" t="s">
        <v>1</v>
      </c>
      <c r="C21" s="55"/>
      <c r="D21" s="55"/>
      <c r="E21" s="55"/>
      <c r="F21" s="56"/>
      <c r="G21" s="18"/>
      <c r="H21" s="5"/>
    </row>
    <row r="22" spans="1:8" ht="25.5" customHeight="1" thickBot="1">
      <c r="A22" s="6"/>
      <c r="B22" s="80" t="s">
        <v>2</v>
      </c>
      <c r="C22" s="69">
        <f>((PI()/4)*C7*((C8^2-C9^2)*(10^(-9)))-(C10/7800))*(10^(6))</f>
        <v>154.31808916564867</v>
      </c>
      <c r="D22" s="57" t="s">
        <v>12</v>
      </c>
      <c r="E22" s="58"/>
      <c r="F22" s="59"/>
      <c r="G22" s="19"/>
      <c r="H22" s="5"/>
    </row>
    <row r="23" spans="1:8" s="79" customFormat="1" ht="26.25" thickBot="1">
      <c r="A23" s="72"/>
      <c r="B23" s="73" t="s">
        <v>24</v>
      </c>
      <c r="C23" s="74">
        <v>0.97</v>
      </c>
      <c r="D23" s="81" t="s">
        <v>5</v>
      </c>
      <c r="E23" s="75"/>
      <c r="F23" s="76"/>
      <c r="G23" s="77"/>
      <c r="H23" s="78"/>
    </row>
    <row r="24" spans="1:8" ht="13.5" thickBot="1">
      <c r="A24" s="6"/>
      <c r="B24" s="52" t="s">
        <v>19</v>
      </c>
      <c r="C24" s="70">
        <f>C22*C23</f>
        <v>149.68854649067922</v>
      </c>
      <c r="D24" s="60" t="s">
        <v>15</v>
      </c>
      <c r="E24" s="60" t="s">
        <v>16</v>
      </c>
      <c r="F24" s="61"/>
      <c r="G24" s="20"/>
      <c r="H24" s="5"/>
    </row>
    <row r="25" spans="1:8" ht="13.5" thickBot="1">
      <c r="A25" s="6"/>
      <c r="B25" s="53" t="s">
        <v>19</v>
      </c>
      <c r="C25" s="70">
        <f>(C22*C23)*0.3</f>
        <v>44.906563947203765</v>
      </c>
      <c r="D25" s="60" t="s">
        <v>15</v>
      </c>
      <c r="E25" s="60" t="s">
        <v>17</v>
      </c>
      <c r="F25" s="62"/>
      <c r="G25" s="2"/>
      <c r="H25" s="5"/>
    </row>
    <row r="26" spans="1:8" ht="13.5" thickBot="1">
      <c r="A26" s="6"/>
      <c r="B26" s="54" t="s">
        <v>19</v>
      </c>
      <c r="C26" s="71">
        <f>(C22*C23)*0.15</f>
        <v>22.453281973601882</v>
      </c>
      <c r="D26" s="63" t="s">
        <v>15</v>
      </c>
      <c r="E26" s="63" t="s">
        <v>18</v>
      </c>
      <c r="F26" s="64"/>
      <c r="G26" s="20"/>
      <c r="H26" s="5"/>
    </row>
    <row r="27" spans="1:8">
      <c r="A27" s="6"/>
      <c r="B27" s="2"/>
      <c r="C27" s="2"/>
      <c r="D27" s="2"/>
      <c r="E27" s="2"/>
      <c r="F27" s="2"/>
      <c r="G27" s="20"/>
      <c r="H27" s="5"/>
    </row>
    <row r="28" spans="1:8">
      <c r="A28" s="6"/>
      <c r="B28" s="2"/>
      <c r="C28" s="2"/>
      <c r="D28" s="2"/>
      <c r="E28" s="2"/>
      <c r="F28" s="2"/>
      <c r="G28" s="20"/>
      <c r="H28" s="5"/>
    </row>
    <row r="29" spans="1:8">
      <c r="A29" s="6"/>
      <c r="B29" s="15"/>
      <c r="C29" s="2"/>
      <c r="D29" s="2"/>
      <c r="E29" s="2"/>
      <c r="F29" s="2"/>
      <c r="G29" s="20"/>
      <c r="H29" s="5"/>
    </row>
    <row r="30" spans="1:8">
      <c r="A30" s="6"/>
      <c r="B30" s="2"/>
      <c r="C30" s="2"/>
      <c r="D30" s="2"/>
      <c r="E30" s="2"/>
      <c r="F30" s="2"/>
      <c r="G30" s="2"/>
      <c r="H30" s="5"/>
    </row>
    <row r="31" spans="1:8">
      <c r="A31" s="6"/>
      <c r="B31" s="34"/>
      <c r="C31" s="2"/>
      <c r="D31" s="2"/>
      <c r="E31" s="2"/>
      <c r="F31" s="2"/>
      <c r="G31" s="2"/>
      <c r="H31" s="5"/>
    </row>
    <row r="32" spans="1:8">
      <c r="A32" s="6"/>
      <c r="B32" s="2"/>
      <c r="C32" s="2"/>
      <c r="D32" s="2"/>
      <c r="E32" s="2"/>
      <c r="F32" s="2"/>
      <c r="G32" s="2"/>
      <c r="H32" s="5"/>
    </row>
    <row r="33" spans="1:8" ht="13.5" thickBot="1">
      <c r="A33" s="7"/>
      <c r="B33" s="8"/>
      <c r="C33" s="8"/>
      <c r="D33" s="8"/>
      <c r="E33" s="8"/>
      <c r="F33" s="8"/>
      <c r="G33" s="8"/>
      <c r="H33" s="9"/>
    </row>
    <row r="34" spans="1:8" ht="13.5" thickTop="1"/>
  </sheetData>
  <mergeCells count="5">
    <mergeCell ref="G7:G8"/>
    <mergeCell ref="G12:G13"/>
    <mergeCell ref="G9:G10"/>
    <mergeCell ref="G14:G15"/>
    <mergeCell ref="G16:G17"/>
  </mergeCells>
  <phoneticPr fontId="0" type="noConversion"/>
  <printOptions gridLinesSet="0"/>
  <pageMargins left="0.78740157499999996" right="0.73" top="0.984251969" bottom="0.984251969" header="0.49212598499999999" footer="0.49212598499999999"/>
  <pageSetup paperSize="9" scale="82" orientation="portrait" horizontalDpi="4294967292" verticalDpi="300" r:id="rId1"/>
  <headerFooter alignWithMargins="0">
    <oddFooter>&amp;Rcálculo efetuado em: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Kluber</dc:creator>
  <cp:lastModifiedBy>USUARIO</cp:lastModifiedBy>
  <cp:lastPrinted>2004-10-20T10:48:24Z</cp:lastPrinted>
  <dcterms:created xsi:type="dcterms:W3CDTF">1999-05-05T12:54:09Z</dcterms:created>
  <dcterms:modified xsi:type="dcterms:W3CDTF">2014-04-02T13:11:14Z</dcterms:modified>
</cp:coreProperties>
</file>