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cmec_amn\"/>
    </mc:Choice>
  </mc:AlternateContent>
  <bookViews>
    <workbookView xWindow="120" yWindow="45" windowWidth="15600" windowHeight="10080"/>
  </bookViews>
  <sheets>
    <sheet name="série" sheetId="1" r:id="rId1"/>
    <sheet name="misto" sheetId="4" r:id="rId2"/>
    <sheet name="paralelo" sheetId="7" r:id="rId3"/>
    <sheet name="série2" sheetId="8" r:id="rId4"/>
    <sheet name="paralelo2" sheetId="9" r:id="rId5"/>
    <sheet name="paralelo3" sheetId="10" r:id="rId6"/>
  </sheets>
  <calcPr calcId="162913"/>
</workbook>
</file>

<file path=xl/calcChain.xml><?xml version="1.0" encoding="utf-8"?>
<calcChain xmlns="http://schemas.openxmlformats.org/spreadsheetml/2006/main">
  <c r="B27" i="10" l="1"/>
  <c r="B14" i="10" l="1"/>
  <c r="C14" i="10" s="1"/>
  <c r="C27" i="10"/>
  <c r="C29" i="10"/>
  <c r="C28" i="10"/>
  <c r="C26" i="10"/>
  <c r="C25" i="10"/>
  <c r="C13" i="10"/>
  <c r="C12" i="10"/>
  <c r="C11" i="10"/>
  <c r="C10" i="10"/>
  <c r="B33" i="8"/>
  <c r="C33" i="8" s="1"/>
  <c r="B22" i="8"/>
  <c r="C22" i="8" s="1"/>
  <c r="C34" i="8"/>
  <c r="C32" i="8"/>
  <c r="C31" i="8"/>
  <c r="C30" i="8"/>
  <c r="C23" i="8"/>
  <c r="C21" i="8"/>
  <c r="C20" i="8"/>
  <c r="C19" i="8"/>
  <c r="N13" i="9" l="1"/>
  <c r="N14" i="9"/>
  <c r="M15" i="9"/>
  <c r="C7" i="8"/>
  <c r="C8" i="8"/>
  <c r="C9" i="8"/>
  <c r="C10" i="8"/>
  <c r="B11" i="8"/>
  <c r="F12" i="8" s="1"/>
  <c r="G12" i="8" l="1"/>
  <c r="C11" i="8"/>
  <c r="B12" i="7"/>
  <c r="K31" i="7" l="1"/>
  <c r="L30" i="7"/>
  <c r="L29" i="7"/>
  <c r="B18" i="1"/>
  <c r="C18" i="1" s="1"/>
  <c r="C17" i="1"/>
  <c r="C16" i="1"/>
  <c r="C15" i="1"/>
  <c r="C14" i="1"/>
  <c r="G19" i="1" l="1"/>
  <c r="F19" i="1"/>
  <c r="B25" i="7" l="1"/>
  <c r="C27" i="7" s="1"/>
  <c r="C28" i="7" s="1"/>
  <c r="C29" i="7" s="1"/>
  <c r="C21" i="7"/>
  <c r="B20" i="7"/>
  <c r="B23" i="7" s="1"/>
  <c r="C19" i="7"/>
  <c r="C18" i="7"/>
  <c r="C17" i="7"/>
  <c r="C16" i="7"/>
  <c r="C12" i="7"/>
  <c r="C11" i="7"/>
  <c r="C10" i="7"/>
  <c r="C9" i="7"/>
  <c r="C8" i="7"/>
  <c r="C7" i="7"/>
  <c r="C20" i="7" l="1"/>
  <c r="B10" i="1"/>
  <c r="B25" i="4" l="1"/>
  <c r="C27" i="4" s="1"/>
  <c r="C28" i="4" s="1"/>
  <c r="C29" i="4" s="1"/>
  <c r="B20" i="4"/>
  <c r="C20" i="4" s="1"/>
  <c r="C21" i="4"/>
  <c r="C19" i="4"/>
  <c r="C18" i="4"/>
  <c r="C17" i="4"/>
  <c r="C16" i="4"/>
  <c r="C11" i="4"/>
  <c r="C12" i="4"/>
  <c r="C10" i="4"/>
  <c r="C9" i="4"/>
  <c r="C8" i="4"/>
  <c r="C7" i="4"/>
  <c r="C8" i="1"/>
  <c r="C9" i="1"/>
  <c r="C10" i="1"/>
  <c r="C11" i="1"/>
  <c r="C7" i="1"/>
  <c r="B23" i="4" l="1"/>
</calcChain>
</file>

<file path=xl/sharedStrings.xml><?xml version="1.0" encoding="utf-8"?>
<sst xmlns="http://schemas.openxmlformats.org/spreadsheetml/2006/main" count="93" uniqueCount="20">
  <si>
    <t>D1=</t>
  </si>
  <si>
    <t>D2=</t>
  </si>
  <si>
    <t>D3=</t>
  </si>
  <si>
    <t>D4=</t>
  </si>
  <si>
    <t>DT=</t>
  </si>
  <si>
    <t>D5=</t>
  </si>
  <si>
    <t>di^2=</t>
  </si>
  <si>
    <t>di=</t>
  </si>
  <si>
    <t>d4=</t>
  </si>
  <si>
    <t>Dt=</t>
  </si>
  <si>
    <t>Item</t>
  </si>
  <si>
    <t>M1</t>
  </si>
  <si>
    <t>M2</t>
  </si>
  <si>
    <t>M3</t>
  </si>
  <si>
    <t>M4</t>
  </si>
  <si>
    <t>Mt</t>
  </si>
  <si>
    <t>Disponibilidade</t>
  </si>
  <si>
    <t>Dia</t>
  </si>
  <si>
    <t>Máquina</t>
  </si>
  <si>
    <t>O sistema não tem solução plaus´vel, pois a máquina teria de apresnetar rendimento superior a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</si>
</sst>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.000%"/>
    <numFmt numFmtId="167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7" fontId="3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1</xdr:row>
      <xdr:rowOff>46058</xdr:rowOff>
    </xdr:from>
    <xdr:to>
      <xdr:col>7</xdr:col>
      <xdr:colOff>371006</xdr:colOff>
      <xdr:row>3</xdr:row>
      <xdr:rowOff>93686</xdr:rowOff>
    </xdr:to>
    <xdr:grpSp>
      <xdr:nvGrpSpPr>
        <xdr:cNvPr id="11" name="Grupo 10"/>
        <xdr:cNvGrpSpPr/>
      </xdr:nvGrpSpPr>
      <xdr:grpSpPr>
        <a:xfrm>
          <a:off x="70183" y="236558"/>
          <a:ext cx="4914236" cy="428628"/>
          <a:chOff x="2143108" y="1857364"/>
          <a:chExt cx="4572032" cy="428628"/>
        </a:xfrm>
      </xdr:grpSpPr>
      <xdr:cxnSp macro="">
        <xdr:nvCxnSpPr>
          <xdr:cNvPr id="12" name="Conector reto 11"/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3" name="Conector reto 12"/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4" name="Conector reto 13"/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5" name="Conector reto 14"/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16" name="Retângulo 15"/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17" name="Retângulo 16"/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18" name="Retângulo 17"/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19" name="Conector reto 18"/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20" name="Retângulo 19"/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  <xdr:twoCellAnchor>
    <xdr:from>
      <xdr:col>3</xdr:col>
      <xdr:colOff>120316</xdr:colOff>
      <xdr:row>4</xdr:row>
      <xdr:rowOff>185487</xdr:rowOff>
    </xdr:from>
    <xdr:to>
      <xdr:col>5</xdr:col>
      <xdr:colOff>431132</xdr:colOff>
      <xdr:row>7</xdr:row>
      <xdr:rowOff>85224</xdr:rowOff>
    </xdr:to>
    <xdr:sp macro="" textlink="">
      <xdr:nvSpPr>
        <xdr:cNvPr id="21" name="CaixaDeTexto 20"/>
        <xdr:cNvSpPr txBox="1"/>
      </xdr:nvSpPr>
      <xdr:spPr>
        <a:xfrm>
          <a:off x="1654342" y="947487"/>
          <a:ext cx="1534027" cy="47123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6</xdr:col>
      <xdr:colOff>65690</xdr:colOff>
      <xdr:row>4</xdr:row>
      <xdr:rowOff>105104</xdr:rowOff>
    </xdr:from>
    <xdr:ext cx="1865585" cy="256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aixaDeTexto 21"/>
            <xdr:cNvSpPr txBox="1"/>
          </xdr:nvSpPr>
          <xdr:spPr>
            <a:xfrm>
              <a:off x="3435569" y="867104"/>
              <a:ext cx="1865585" cy="256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latin typeface="Cambria Math"/>
                      </a:rPr>
                      <m:t>𝐷𝑡</m:t>
                    </m:r>
                    <m:r>
                      <a:rPr lang="pt-BR" sz="1200" i="1">
                        <a:latin typeface="Cambria Math"/>
                      </a:rPr>
                      <m:t>=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</m:t>
                    </m:r>
                  </m:oMath>
                </m:oMathPara>
              </a14:m>
              <a:endParaRPr lang="pt-BR" sz="1200">
                <a:effectLst/>
              </a:endParaRPr>
            </a:p>
          </xdr:txBody>
        </xdr:sp>
      </mc:Choice>
      <mc:Fallback xmlns="">
        <xdr:sp macro="" textlink="">
          <xdr:nvSpPr>
            <xdr:cNvPr id="22" name="CaixaDeTexto 21"/>
            <xdr:cNvSpPr txBox="1"/>
          </xdr:nvSpPr>
          <xdr:spPr>
            <a:xfrm>
              <a:off x="3435569" y="867104"/>
              <a:ext cx="1865585" cy="256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1200" i="0">
                  <a:latin typeface="Cambria Math"/>
                </a:rPr>
                <a:t>𝐷𝑡= 𝐷1 𝑥 𝐷2 𝑥 𝐷3 𝑥 𝐷4</a:t>
              </a:r>
              <a:endParaRPr lang="pt-BR" sz="1200">
                <a:effectLst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160421</xdr:colOff>
      <xdr:row>2</xdr:row>
      <xdr:rowOff>13160</xdr:rowOff>
    </xdr:from>
    <xdr:to>
      <xdr:col>6</xdr:col>
      <xdr:colOff>511969</xdr:colOff>
      <xdr:row>7</xdr:row>
      <xdr:rowOff>154781</xdr:rowOff>
    </xdr:to>
    <xdr:sp macro="" textlink="">
      <xdr:nvSpPr>
        <xdr:cNvPr id="12" name="CaixaDeTexto 11"/>
        <xdr:cNvSpPr txBox="1"/>
      </xdr:nvSpPr>
      <xdr:spPr>
        <a:xfrm>
          <a:off x="1690374" y="394160"/>
          <a:ext cx="2173204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488157</xdr:colOff>
      <xdr:row>9</xdr:row>
      <xdr:rowOff>172641</xdr:rowOff>
    </xdr:from>
    <xdr:to>
      <xdr:col>10</xdr:col>
      <xdr:colOff>154662</xdr:colOff>
      <xdr:row>20</xdr:row>
      <xdr:rowOff>125025</xdr:rowOff>
    </xdr:to>
    <xdr:grpSp>
      <xdr:nvGrpSpPr>
        <xdr:cNvPr id="13" name="Grupo 12"/>
        <xdr:cNvGrpSpPr/>
      </xdr:nvGrpSpPr>
      <xdr:grpSpPr>
        <a:xfrm>
          <a:off x="2021682" y="1887141"/>
          <a:ext cx="3933705" cy="2047884"/>
          <a:chOff x="2428860" y="2495543"/>
          <a:chExt cx="3943355" cy="2047884"/>
        </a:xfrm>
      </xdr:grpSpPr>
      <xdr:grpSp>
        <xdr:nvGrpSpPr>
          <xdr:cNvPr id="14" name="Grupo 13"/>
          <xdr:cNvGrpSpPr/>
        </xdr:nvGrpSpPr>
        <xdr:grpSpPr>
          <a:xfrm>
            <a:off x="2428860" y="2498719"/>
            <a:ext cx="785818" cy="1000132"/>
            <a:chOff x="2428860" y="2500306"/>
            <a:chExt cx="785818" cy="1000132"/>
          </a:xfrm>
        </xdr:grpSpPr>
        <xdr:cxnSp macro="">
          <xdr:nvCxnSpPr>
            <xdr:cNvPr id="29" name="Conector reto 28"/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30" name="Retângulo 29"/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D1</a:t>
              </a:r>
            </a:p>
          </xdr:txBody>
        </xdr:sp>
      </xdr:grpSp>
      <xdr:grpSp>
        <xdr:nvGrpSpPr>
          <xdr:cNvPr id="15" name="Grupo 14"/>
          <xdr:cNvGrpSpPr/>
        </xdr:nvGrpSpPr>
        <xdr:grpSpPr>
          <a:xfrm>
            <a:off x="3481372" y="2495543"/>
            <a:ext cx="785818" cy="1000132"/>
            <a:chOff x="2428860" y="2500306"/>
            <a:chExt cx="785818" cy="1000132"/>
          </a:xfrm>
        </xdr:grpSpPr>
        <xdr:cxnSp macro="">
          <xdr:nvCxnSpPr>
            <xdr:cNvPr id="27" name="Conector reto 26"/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8" name="Retângulo 27"/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D2</a:t>
              </a:r>
            </a:p>
          </xdr:txBody>
        </xdr:sp>
      </xdr:grpSp>
      <xdr:grpSp>
        <xdr:nvGrpSpPr>
          <xdr:cNvPr id="16" name="Grupo 15"/>
          <xdr:cNvGrpSpPr/>
        </xdr:nvGrpSpPr>
        <xdr:grpSpPr>
          <a:xfrm>
            <a:off x="4533884" y="2500306"/>
            <a:ext cx="785818" cy="1000132"/>
            <a:chOff x="2428860" y="2500306"/>
            <a:chExt cx="785818" cy="1000132"/>
          </a:xfrm>
        </xdr:grpSpPr>
        <xdr:cxnSp macro="">
          <xdr:nvCxnSpPr>
            <xdr:cNvPr id="25" name="Conector reto 24"/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6" name="Retângulo 25"/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D3</a:t>
              </a:r>
            </a:p>
          </xdr:txBody>
        </xdr:sp>
      </xdr:grpSp>
      <xdr:grpSp>
        <xdr:nvGrpSpPr>
          <xdr:cNvPr id="17" name="Grupo 16"/>
          <xdr:cNvGrpSpPr/>
        </xdr:nvGrpSpPr>
        <xdr:grpSpPr>
          <a:xfrm>
            <a:off x="5586397" y="2497131"/>
            <a:ext cx="785818" cy="1000132"/>
            <a:chOff x="2428860" y="2500306"/>
            <a:chExt cx="785818" cy="1000132"/>
          </a:xfrm>
        </xdr:grpSpPr>
        <xdr:cxnSp macro="">
          <xdr:nvCxnSpPr>
            <xdr:cNvPr id="23" name="Conector reto 22"/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4" name="Retângulo 23"/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D4</a:t>
              </a:r>
            </a:p>
          </xdr:txBody>
        </xdr:sp>
      </xdr:grpSp>
      <xdr:cxnSp macro="">
        <xdr:nvCxnSpPr>
          <xdr:cNvPr id="18" name="Conector reto 17"/>
          <xdr:cNvCxnSpPr/>
        </xdr:nvCxnSpPr>
        <xdr:spPr>
          <a:xfrm>
            <a:off x="2800334" y="2514588"/>
            <a:ext cx="3195654" cy="2394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9" name="Conector reto 18"/>
          <xdr:cNvCxnSpPr/>
        </xdr:nvCxnSpPr>
        <xdr:spPr>
          <a:xfrm>
            <a:off x="2800335" y="3505190"/>
            <a:ext cx="3195654" cy="2394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grpSp>
        <xdr:nvGrpSpPr>
          <xdr:cNvPr id="20" name="Grupo 19"/>
          <xdr:cNvGrpSpPr/>
        </xdr:nvGrpSpPr>
        <xdr:grpSpPr>
          <a:xfrm>
            <a:off x="4013821" y="3543295"/>
            <a:ext cx="785818" cy="1000132"/>
            <a:chOff x="2428860" y="2500306"/>
            <a:chExt cx="785818" cy="1000132"/>
          </a:xfrm>
        </xdr:grpSpPr>
        <xdr:cxnSp macro="">
          <xdr:nvCxnSpPr>
            <xdr:cNvPr id="21" name="Conector reto 20"/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2" name="Retângulo 21"/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D5</a:t>
              </a:r>
            </a:p>
          </xdr:txBody>
        </xdr:sp>
      </xdr:grpSp>
    </xdr:grpSp>
    <xdr:clientData/>
  </xdr:twoCellAnchor>
  <xdr:twoCellAnchor>
    <xdr:from>
      <xdr:col>7</xdr:col>
      <xdr:colOff>3267</xdr:colOff>
      <xdr:row>2</xdr:row>
      <xdr:rowOff>16731</xdr:rowOff>
    </xdr:from>
    <xdr:to>
      <xdr:col>9</xdr:col>
      <xdr:colOff>285753</xdr:colOff>
      <xdr:row>6</xdr:row>
      <xdr:rowOff>83344</xdr:rowOff>
    </xdr:to>
    <xdr:sp macro="" textlink="">
      <xdr:nvSpPr>
        <xdr:cNvPr id="31" name="CaixaDeTexto 30"/>
        <xdr:cNvSpPr txBox="1"/>
      </xdr:nvSpPr>
      <xdr:spPr>
        <a:xfrm>
          <a:off x="3962095" y="397731"/>
          <a:ext cx="1496924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4</xdr:col>
      <xdr:colOff>312096</xdr:colOff>
      <xdr:row>21</xdr:row>
      <xdr:rowOff>125649</xdr:rowOff>
    </xdr:from>
    <xdr:to>
      <xdr:col>8</xdr:col>
      <xdr:colOff>55665</xdr:colOff>
      <xdr:row>27</xdr:row>
      <xdr:rowOff>76770</xdr:rowOff>
    </xdr:to>
    <xdr:sp macro="" textlink="">
      <xdr:nvSpPr>
        <xdr:cNvPr id="32" name="CaixaDeTexto 31"/>
        <xdr:cNvSpPr txBox="1"/>
      </xdr:nvSpPr>
      <xdr:spPr>
        <a:xfrm>
          <a:off x="2456234" y="4126149"/>
          <a:ext cx="2175484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12</xdr:col>
      <xdr:colOff>1</xdr:colOff>
      <xdr:row>20</xdr:row>
      <xdr:rowOff>0</xdr:rowOff>
    </xdr:from>
    <xdr:ext cx="2628900" cy="11715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aixaDeTexto 32"/>
            <xdr:cNvSpPr txBox="1"/>
          </xdr:nvSpPr>
          <xdr:spPr>
            <a:xfrm>
              <a:off x="7019926" y="3810000"/>
              <a:ext cx="2628900" cy="11715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i="1">
                        <a:latin typeface="Cambria Math"/>
                      </a:rPr>
                      <m:t>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1)] 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2)] ++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3)] ++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4)] ++ [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(1 −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5)] +</m:t>
                    </m:r>
                    <m:r>
                      <a:rPr lang="pt-BR" sz="1200" i="1">
                        <a:latin typeface="Cambria Math"/>
                      </a:rPr>
                      <m:t>𝐷𝑡</m:t>
                    </m:r>
                    <m:r>
                      <a:rPr lang="pt-BR" sz="1200" i="1">
                        <a:latin typeface="Cambria Math"/>
                      </a:rPr>
                      <m:t>=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1 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2 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3 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4 </m:t>
                    </m:r>
                    <m:r>
                      <a:rPr lang="pt-BR" sz="1200" i="1">
                        <a:latin typeface="Cambria Math"/>
                      </a:rPr>
                      <m:t>𝑥</m:t>
                    </m:r>
                    <m:r>
                      <a:rPr lang="pt-BR" sz="1200" i="1">
                        <a:latin typeface="Cambria Math"/>
                      </a:rPr>
                      <m:t> </m:t>
                    </m:r>
                    <m:r>
                      <a:rPr lang="pt-BR" sz="1200" i="1">
                        <a:latin typeface="Cambria Math"/>
                      </a:rPr>
                      <m:t>𝐷</m:t>
                    </m:r>
                    <m:r>
                      <a:rPr lang="pt-BR" sz="1200" i="1">
                        <a:latin typeface="Cambria Math"/>
                      </a:rPr>
                      <m:t>5 + </m:t>
                    </m:r>
                  </m:oMath>
                </m:oMathPara>
              </a14:m>
              <a:endParaRPr lang="pt-BR" sz="1200"/>
            </a:p>
            <a:p>
              <a:endParaRPr/>
            </a:p>
            <a:p>
              <a:endParaRPr/>
            </a:p>
            <a:p>
              <a:endParaRPr/>
            </a:p>
            <a:p>
              <a:endParaRPr/>
            </a:p>
            <a:p>
              <a:endParaRPr lang="pt-BR" sz="1200">
                <a:effectLst/>
              </a:endParaRPr>
            </a:p>
          </xdr:txBody>
        </xdr:sp>
      </mc:Choice>
      <mc:Fallback xmlns="">
        <xdr:sp macro="" textlink="">
          <xdr:nvSpPr>
            <xdr:cNvPr id="33" name="CaixaDeTexto 32"/>
            <xdr:cNvSpPr txBox="1"/>
          </xdr:nvSpPr>
          <xdr:spPr>
            <a:xfrm>
              <a:off x="7019926" y="3810000"/>
              <a:ext cx="2628900" cy="11715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1200" i="0">
                  <a:latin typeface="Cambria Math"/>
                </a:rPr>
                <a:t>𝐷𝑡= 𝐷1 𝑥 𝐷2 𝑥 𝐷3 𝑥 𝐷4 𝑥 𝐷5 + </a:t>
              </a:r>
            </a:p>
            <a:p>
              <a:r>
                <a:rPr lang="pt-BR" sz="1200" i="0">
                  <a:latin typeface="Cambria Math"/>
                </a:rPr>
                <a:t>+ [𝐷1 𝑥 𝐷2 𝑥 𝐷3 𝑥 𝐷4 𝑥 (1 - 𝐷5)] +</a:t>
              </a:r>
            </a:p>
            <a:p>
              <a:r>
                <a:rPr lang="pt-BR" sz="1200" i="0">
                  <a:latin typeface="Cambria Math"/>
                </a:rPr>
                <a:t>+ [𝐷1 𝑥 𝐷2 𝑥 𝐷3 𝑥 𝐷5 𝑥 (1 - 𝐷4)] +</a:t>
              </a:r>
            </a:p>
            <a:p>
              <a:r>
                <a:rPr lang="pt-BR" sz="1200" i="0">
                  <a:latin typeface="Cambria Math"/>
                </a:rPr>
                <a:t>+ [𝐷1 𝑥 𝐷2 𝑥 𝐷4 𝑥 𝐷5 𝑥 (1 - 𝐷3)] +</a:t>
              </a:r>
            </a:p>
            <a:p>
              <a:r>
                <a:rPr lang="pt-BR" sz="1200" i="0">
                  <a:latin typeface="Cambria Math"/>
                </a:rPr>
                <a:t>+ [𝐷1 𝑥 𝐷3 𝑥 𝐷4 𝑥 𝐷5 𝑥 (1 - 𝐷2)] +</a:t>
              </a:r>
            </a:p>
            <a:p>
              <a:r>
                <a:rPr lang="pt-BR" sz="1200" i="0">
                  <a:latin typeface="Cambria Math"/>
                </a:rPr>
                <a:t>+ [𝐷2 𝑥 𝐷3 𝑥 𝐷4 𝑥 𝐷5 𝑥 (1 - 𝐷1)] </a:t>
              </a:r>
              <a:endParaRPr lang="pt-BR" sz="1200">
                <a:effectLst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160421</xdr:colOff>
      <xdr:row>2</xdr:row>
      <xdr:rowOff>13160</xdr:rowOff>
    </xdr:from>
    <xdr:to>
      <xdr:col>6</xdr:col>
      <xdr:colOff>511969</xdr:colOff>
      <xdr:row>7</xdr:row>
      <xdr:rowOff>154781</xdr:rowOff>
    </xdr:to>
    <xdr:sp macro="" textlink="">
      <xdr:nvSpPr>
        <xdr:cNvPr id="2" name="CaixaDeTexto 1"/>
        <xdr:cNvSpPr txBox="1"/>
      </xdr:nvSpPr>
      <xdr:spPr>
        <a:xfrm>
          <a:off x="1695627" y="394160"/>
          <a:ext cx="2166901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3267</xdr:colOff>
      <xdr:row>2</xdr:row>
      <xdr:rowOff>16731</xdr:rowOff>
    </xdr:from>
    <xdr:to>
      <xdr:col>9</xdr:col>
      <xdr:colOff>285753</xdr:colOff>
      <xdr:row>6</xdr:row>
      <xdr:rowOff>83344</xdr:rowOff>
    </xdr:to>
    <xdr:sp macro="" textlink="">
      <xdr:nvSpPr>
        <xdr:cNvPr id="21" name="CaixaDeTexto 20"/>
        <xdr:cNvSpPr txBox="1"/>
      </xdr:nvSpPr>
      <xdr:spPr>
        <a:xfrm>
          <a:off x="3975192" y="397731"/>
          <a:ext cx="1501686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4</xdr:col>
      <xdr:colOff>211243</xdr:colOff>
      <xdr:row>17</xdr:row>
      <xdr:rowOff>148060</xdr:rowOff>
    </xdr:from>
    <xdr:to>
      <xdr:col>7</xdr:col>
      <xdr:colOff>559930</xdr:colOff>
      <xdr:row>23</xdr:row>
      <xdr:rowOff>99181</xdr:rowOff>
    </xdr:to>
    <xdr:sp macro="" textlink="">
      <xdr:nvSpPr>
        <xdr:cNvPr id="22" name="CaixaDeTexto 21"/>
        <xdr:cNvSpPr txBox="1"/>
      </xdr:nvSpPr>
      <xdr:spPr>
        <a:xfrm>
          <a:off x="2351567" y="3386560"/>
          <a:ext cx="2164039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176212</xdr:colOff>
      <xdr:row>9</xdr:row>
      <xdr:rowOff>189633</xdr:rowOff>
    </xdr:from>
    <xdr:to>
      <xdr:col>14</xdr:col>
      <xdr:colOff>362967</xdr:colOff>
      <xdr:row>19</xdr:row>
      <xdr:rowOff>38100</xdr:rowOff>
    </xdr:to>
    <xdr:grpSp>
      <xdr:nvGrpSpPr>
        <xdr:cNvPr id="49" name="Grupo 48"/>
        <xdr:cNvGrpSpPr/>
      </xdr:nvGrpSpPr>
      <xdr:grpSpPr>
        <a:xfrm>
          <a:off x="2942603" y="1904133"/>
          <a:ext cx="5702973" cy="1753467"/>
          <a:chOff x="2462213" y="1951758"/>
          <a:chExt cx="5868418" cy="1743076"/>
        </a:xfrm>
      </xdr:grpSpPr>
      <xdr:cxnSp macro="">
        <xdr:nvCxnSpPr>
          <xdr:cNvPr id="42" name="Conector reto 41"/>
          <xdr:cNvCxnSpPr/>
        </xdr:nvCxnSpPr>
        <xdr:spPr>
          <a:xfrm flipH="1">
            <a:off x="7871055" y="1951758"/>
            <a:ext cx="1828" cy="124977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23" name="Grupo 22"/>
          <xdr:cNvGrpSpPr/>
        </xdr:nvGrpSpPr>
        <xdr:grpSpPr>
          <a:xfrm>
            <a:off x="2462213" y="1951758"/>
            <a:ext cx="5436446" cy="1753467"/>
            <a:chOff x="0" y="0"/>
            <a:chExt cx="4648423" cy="1403217"/>
          </a:xfrm>
        </xdr:grpSpPr>
        <xdr:grpSp>
          <xdr:nvGrpSpPr>
            <xdr:cNvPr id="24" name="Grupo 23"/>
            <xdr:cNvGrpSpPr/>
          </xdr:nvGrpSpPr>
          <xdr:grpSpPr>
            <a:xfrm>
              <a:off x="0" y="3176"/>
              <a:ext cx="785818" cy="1000132"/>
              <a:chOff x="0" y="3176"/>
              <a:chExt cx="785818" cy="1000132"/>
            </a:xfrm>
          </xdr:grpSpPr>
          <xdr:cxnSp macro="">
            <xdr:nvCxnSpPr>
              <xdr:cNvPr id="37" name="Conector reto 36"/>
              <xdr:cNvCxnSpPr/>
            </xdr:nvCxnSpPr>
            <xdr:spPr>
              <a:xfrm flipH="1">
                <a:off x="390531" y="3176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8" name="Retângulo 37"/>
              <xdr:cNvSpPr/>
            </xdr:nvSpPr>
            <xdr:spPr>
              <a:xfrm>
                <a:off x="0" y="288928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D1</a:t>
                </a:r>
              </a:p>
            </xdr:txBody>
          </xdr:sp>
        </xdr:grpSp>
        <xdr:grpSp>
          <xdr:nvGrpSpPr>
            <xdr:cNvPr id="25" name="Grupo 24"/>
            <xdr:cNvGrpSpPr/>
          </xdr:nvGrpSpPr>
          <xdr:grpSpPr>
            <a:xfrm>
              <a:off x="1052512" y="0"/>
              <a:ext cx="785818" cy="1000132"/>
              <a:chOff x="1052512" y="0"/>
              <a:chExt cx="785818" cy="1000132"/>
            </a:xfrm>
          </xdr:grpSpPr>
          <xdr:cxnSp macro="">
            <xdr:nvCxnSpPr>
              <xdr:cNvPr id="35" name="Conector reto 34"/>
              <xdr:cNvCxnSpPr/>
            </xdr:nvCxnSpPr>
            <xdr:spPr>
              <a:xfrm flipH="1">
                <a:off x="1443043" y="0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6" name="Retângulo 35"/>
              <xdr:cNvSpPr/>
            </xdr:nvSpPr>
            <xdr:spPr>
              <a:xfrm>
                <a:off x="1052512" y="285752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D2</a:t>
                </a:r>
              </a:p>
            </xdr:txBody>
          </xdr:sp>
        </xdr:grpSp>
        <xdr:grpSp>
          <xdr:nvGrpSpPr>
            <xdr:cNvPr id="26" name="Grupo 25"/>
            <xdr:cNvGrpSpPr/>
          </xdr:nvGrpSpPr>
          <xdr:grpSpPr>
            <a:xfrm>
              <a:off x="2105024" y="4763"/>
              <a:ext cx="785818" cy="1398454"/>
              <a:chOff x="2105024" y="4763"/>
              <a:chExt cx="785818" cy="1398454"/>
            </a:xfrm>
          </xdr:grpSpPr>
          <xdr:cxnSp macro="">
            <xdr:nvCxnSpPr>
              <xdr:cNvPr id="33" name="Conector reto 32"/>
              <xdr:cNvCxnSpPr/>
            </xdr:nvCxnSpPr>
            <xdr:spPr>
              <a:xfrm flipH="1">
                <a:off x="2490720" y="4763"/>
                <a:ext cx="6425" cy="1398454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4" name="Retângulo 33"/>
              <xdr:cNvSpPr/>
            </xdr:nvSpPr>
            <xdr:spPr>
              <a:xfrm>
                <a:off x="2105024" y="290515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D3</a:t>
                </a:r>
              </a:p>
            </xdr:txBody>
          </xdr:sp>
        </xdr:grpSp>
        <xdr:grpSp>
          <xdr:nvGrpSpPr>
            <xdr:cNvPr id="27" name="Grupo 26"/>
            <xdr:cNvGrpSpPr/>
          </xdr:nvGrpSpPr>
          <xdr:grpSpPr>
            <a:xfrm>
              <a:off x="3157537" y="1588"/>
              <a:ext cx="785818" cy="1000132"/>
              <a:chOff x="3157537" y="1588"/>
              <a:chExt cx="785818" cy="1000132"/>
            </a:xfrm>
          </xdr:grpSpPr>
          <xdr:cxnSp macro="">
            <xdr:nvCxnSpPr>
              <xdr:cNvPr id="31" name="Conector reto 30"/>
              <xdr:cNvCxnSpPr/>
            </xdr:nvCxnSpPr>
            <xdr:spPr>
              <a:xfrm flipH="1">
                <a:off x="3548068" y="1588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32" name="Retângulo 31"/>
              <xdr:cNvSpPr/>
            </xdr:nvSpPr>
            <xdr:spPr>
              <a:xfrm>
                <a:off x="3157537" y="287340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D4</a:t>
                </a:r>
              </a:p>
            </xdr:txBody>
          </xdr:sp>
        </xdr:grpSp>
        <xdr:cxnSp macro="">
          <xdr:nvCxnSpPr>
            <xdr:cNvPr id="28" name="Conector reto 27"/>
            <xdr:cNvCxnSpPr/>
          </xdr:nvCxnSpPr>
          <xdr:spPr>
            <a:xfrm>
              <a:off x="371474" y="19045"/>
              <a:ext cx="4276949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  <xdr:cxnSp macro="">
          <xdr:nvCxnSpPr>
            <xdr:cNvPr id="29" name="Conector reto 28"/>
            <xdr:cNvCxnSpPr/>
          </xdr:nvCxnSpPr>
          <xdr:spPr>
            <a:xfrm>
              <a:off x="371475" y="1009647"/>
              <a:ext cx="4276948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  <xdr:sp macro="" textlink="">
        <xdr:nvSpPr>
          <xdr:cNvPr id="39" name="Retângulo 38"/>
          <xdr:cNvSpPr/>
        </xdr:nvSpPr>
        <xdr:spPr>
          <a:xfrm>
            <a:off x="7416564" y="2299628"/>
            <a:ext cx="914067" cy="535616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D5</a:t>
            </a:r>
          </a:p>
        </xdr:txBody>
      </xdr:sp>
    </xdr:grpSp>
    <xdr:clientData/>
  </xdr:twoCellAnchor>
  <xdr:oneCellAnchor>
    <xdr:from>
      <xdr:col>17</xdr:col>
      <xdr:colOff>470648</xdr:colOff>
      <xdr:row>34</xdr:row>
      <xdr:rowOff>89646</xdr:rowOff>
    </xdr:from>
    <xdr:ext cx="4717676" cy="930090"/>
    <xdr:sp macro="" textlink="">
      <xdr:nvSpPr>
        <xdr:cNvPr id="30" name="CaixaDeTexto 29"/>
        <xdr:cNvSpPr txBox="1"/>
      </xdr:nvSpPr>
      <xdr:spPr>
        <a:xfrm>
          <a:off x="10477501" y="6566646"/>
          <a:ext cx="4717676" cy="930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𝐷𝑡= 𝐷1 𝑥 𝐷2 𝑥 𝐷3 𝑥 𝐷4 𝑥 𝐷5 +[𝐷1 𝑥 𝐷2 𝑥 𝐷3 𝑥 𝐷4 𝑥 (1 - 𝐷5)]+ [𝐷1 𝑥 𝐷2 𝑥 𝐷3 𝑥 𝐷5 𝑥 (1 - 𝐷4)] +</a:t>
          </a:r>
        </a:p>
        <a:p>
          <a:r>
            <a:rPr lang="pt-BR" sz="1200" i="0">
              <a:latin typeface="Cambria Math"/>
            </a:rPr>
            <a:t>+ [𝐷1 𝑥 𝐷2 𝑥 𝐷4 𝑥 𝐷5 𝑥 (1 - 𝐷3)]+ [𝐷1 𝑥 𝐷3 𝑥 𝐷4 𝑥 𝐷5 𝑥 (1 - 𝐷2)]+[𝐷2 𝑥 𝐷3 𝑥 𝐷4 𝑥 𝐷5 𝑥 (1 - 𝐷1)] </a:t>
          </a:r>
          <a:endParaRPr lang="pt-BR" sz="1200">
            <a:effectLst/>
          </a:endParaRPr>
        </a:p>
      </xdr:txBody>
    </xdr:sp>
    <xdr:clientData/>
  </xdr:oneCellAnchor>
  <xdr:twoCellAnchor>
    <xdr:from>
      <xdr:col>8</xdr:col>
      <xdr:colOff>546652</xdr:colOff>
      <xdr:row>18</xdr:row>
      <xdr:rowOff>188035</xdr:rowOff>
    </xdr:from>
    <xdr:to>
      <xdr:col>12</xdr:col>
      <xdr:colOff>182940</xdr:colOff>
      <xdr:row>28</xdr:row>
      <xdr:rowOff>8729</xdr:rowOff>
    </xdr:to>
    <xdr:grpSp>
      <xdr:nvGrpSpPr>
        <xdr:cNvPr id="51" name="Grupo 50"/>
        <xdr:cNvGrpSpPr/>
      </xdr:nvGrpSpPr>
      <xdr:grpSpPr>
        <a:xfrm>
          <a:off x="5151782" y="3617035"/>
          <a:ext cx="2087941" cy="1725694"/>
          <a:chOff x="5218043" y="4544687"/>
          <a:chExt cx="2087941" cy="1725694"/>
        </a:xfrm>
      </xdr:grpSpPr>
      <xdr:cxnSp macro="">
        <xdr:nvCxnSpPr>
          <xdr:cNvPr id="48" name="Conector reto 47"/>
          <xdr:cNvCxnSpPr/>
        </xdr:nvCxnSpPr>
        <xdr:spPr>
          <a:xfrm flipH="1">
            <a:off x="6802321" y="4783015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0" name="Conector reto 39"/>
          <xdr:cNvCxnSpPr/>
        </xdr:nvCxnSpPr>
        <xdr:spPr>
          <a:xfrm flipH="1">
            <a:off x="5658555" y="4762500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41" name="Retângulo 40"/>
          <xdr:cNvSpPr/>
        </xdr:nvSpPr>
        <xdr:spPr>
          <a:xfrm>
            <a:off x="5218043" y="5121706"/>
            <a:ext cx="891169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D1</a:t>
            </a:r>
          </a:p>
        </xdr:txBody>
      </xdr:sp>
      <xdr:sp macro="" textlink="">
        <xdr:nvSpPr>
          <xdr:cNvPr id="43" name="Retângulo 42"/>
          <xdr:cNvSpPr/>
        </xdr:nvSpPr>
        <xdr:spPr>
          <a:xfrm>
            <a:off x="6410038" y="5117714"/>
            <a:ext cx="895946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D2</a:t>
            </a:r>
          </a:p>
        </xdr:txBody>
      </xdr:sp>
      <xdr:cxnSp macro="">
        <xdr:nvCxnSpPr>
          <xdr:cNvPr id="44" name="Conector reto 43"/>
          <xdr:cNvCxnSpPr/>
        </xdr:nvCxnSpPr>
        <xdr:spPr>
          <a:xfrm flipH="1">
            <a:off x="6266443" y="45446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5" name="Conector reto 44"/>
          <xdr:cNvCxnSpPr/>
        </xdr:nvCxnSpPr>
        <xdr:spPr>
          <a:xfrm>
            <a:off x="5637059" y="4782449"/>
            <a:ext cx="1187811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6" name="Conector reto 45"/>
          <xdr:cNvCxnSpPr/>
        </xdr:nvCxnSpPr>
        <xdr:spPr>
          <a:xfrm>
            <a:off x="5637060" y="6027689"/>
            <a:ext cx="1158502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47" name="Conector reto 46"/>
          <xdr:cNvCxnSpPr/>
        </xdr:nvCxnSpPr>
        <xdr:spPr>
          <a:xfrm flipH="1">
            <a:off x="6257651" y="60305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</xdr:grpSp>
    <xdr:clientData/>
  </xdr:twoCellAnchor>
  <xdr:twoCellAnchor>
    <xdr:from>
      <xdr:col>3</xdr:col>
      <xdr:colOff>611957</xdr:colOff>
      <xdr:row>27</xdr:row>
      <xdr:rowOff>47149</xdr:rowOff>
    </xdr:from>
    <xdr:to>
      <xdr:col>8</xdr:col>
      <xdr:colOff>516709</xdr:colOff>
      <xdr:row>29</xdr:row>
      <xdr:rowOff>47148</xdr:rowOff>
    </xdr:to>
    <xdr:sp macro="" textlink="">
      <xdr:nvSpPr>
        <xdr:cNvPr id="50" name="CaixaDeTexto 49"/>
        <xdr:cNvSpPr txBox="1"/>
      </xdr:nvSpPr>
      <xdr:spPr>
        <a:xfrm>
          <a:off x="2152522" y="5190649"/>
          <a:ext cx="2969317" cy="3809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(1 - D2)] + [D2 x (1 - D1)] 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1</xdr:row>
      <xdr:rowOff>46058</xdr:rowOff>
    </xdr:from>
    <xdr:to>
      <xdr:col>7</xdr:col>
      <xdr:colOff>371006</xdr:colOff>
      <xdr:row>3</xdr:row>
      <xdr:rowOff>93686</xdr:rowOff>
    </xdr:to>
    <xdr:grpSp>
      <xdr:nvGrpSpPr>
        <xdr:cNvPr id="2" name="Grupo 1"/>
        <xdr:cNvGrpSpPr/>
      </xdr:nvGrpSpPr>
      <xdr:grpSpPr>
        <a:xfrm>
          <a:off x="70183" y="236558"/>
          <a:ext cx="4899099" cy="428628"/>
          <a:chOff x="2143108" y="1857364"/>
          <a:chExt cx="4572032" cy="428628"/>
        </a:xfrm>
      </xdr:grpSpPr>
      <xdr:cxnSp macro="">
        <xdr:nvCxnSpPr>
          <xdr:cNvPr id="3" name="Conector reto 2"/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4" name="Conector reto 3"/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5" name="Conector reto 4"/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6" name="Conector reto 5"/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7" name="Retângulo 6"/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8" name="Retângulo 7"/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9" name="Retângulo 8"/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10" name="Conector reto 9"/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11" name="Retângulo 10"/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  <xdr:twoCellAnchor>
    <xdr:from>
      <xdr:col>3</xdr:col>
      <xdr:colOff>494747</xdr:colOff>
      <xdr:row>7</xdr:row>
      <xdr:rowOff>1556</xdr:rowOff>
    </xdr:from>
    <xdr:to>
      <xdr:col>6</xdr:col>
      <xdr:colOff>194649</xdr:colOff>
      <xdr:row>9</xdr:row>
      <xdr:rowOff>91793</xdr:rowOff>
    </xdr:to>
    <xdr:sp macro="" textlink="">
      <xdr:nvSpPr>
        <xdr:cNvPr id="12" name="CaixaDeTexto 11"/>
        <xdr:cNvSpPr txBox="1"/>
      </xdr:nvSpPr>
      <xdr:spPr>
        <a:xfrm>
          <a:off x="2323547" y="1335056"/>
          <a:ext cx="1528702" cy="47123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466397</xdr:colOff>
      <xdr:row>4</xdr:row>
      <xdr:rowOff>85396</xdr:rowOff>
    </xdr:from>
    <xdr:ext cx="1865585" cy="256190"/>
    <xdr:sp macro="" textlink="">
      <xdr:nvSpPr>
        <xdr:cNvPr id="13" name="CaixaDeTexto 12"/>
        <xdr:cNvSpPr txBox="1"/>
      </xdr:nvSpPr>
      <xdr:spPr>
        <a:xfrm>
          <a:off x="2295197" y="847396"/>
          <a:ext cx="1865585" cy="2561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𝐷𝑡= 𝐷1 𝑥 𝐷2 𝑥 𝐷3 𝑥 𝐷4</a:t>
          </a:r>
          <a:endParaRPr lang="pt-BR" sz="1200">
            <a:effectLst/>
          </a:endParaRPr>
        </a:p>
      </xdr:txBody>
    </xdr:sp>
    <xdr:clientData/>
  </xdr:oneCellAnchor>
  <xdr:twoCellAnchor>
    <xdr:from>
      <xdr:col>0</xdr:col>
      <xdr:colOff>0</xdr:colOff>
      <xdr:row>13</xdr:row>
      <xdr:rowOff>170793</xdr:rowOff>
    </xdr:from>
    <xdr:to>
      <xdr:col>7</xdr:col>
      <xdr:colOff>300823</xdr:colOff>
      <xdr:row>16</xdr:row>
      <xdr:rowOff>27921</xdr:rowOff>
    </xdr:to>
    <xdr:grpSp>
      <xdr:nvGrpSpPr>
        <xdr:cNvPr id="14" name="Grupo 13"/>
        <xdr:cNvGrpSpPr/>
      </xdr:nvGrpSpPr>
      <xdr:grpSpPr>
        <a:xfrm>
          <a:off x="0" y="2647293"/>
          <a:ext cx="4899099" cy="428628"/>
          <a:chOff x="2143108" y="1857364"/>
          <a:chExt cx="4572032" cy="428628"/>
        </a:xfrm>
      </xdr:grpSpPr>
      <xdr:cxnSp macro="">
        <xdr:nvCxnSpPr>
          <xdr:cNvPr id="15" name="Conector reto 14"/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16" name="Conector reto 15"/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17" name="Conector reto 16"/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18" name="Conector reto 17"/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19" name="Retângulo 18"/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20" name="Retângulo 19"/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21" name="Retângulo 20"/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22" name="Conector reto 21"/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23" name="Retângulo 22"/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  <xdr:twoCellAnchor>
    <xdr:from>
      <xdr:col>0</xdr:col>
      <xdr:colOff>0</xdr:colOff>
      <xdr:row>24</xdr:row>
      <xdr:rowOff>164224</xdr:rowOff>
    </xdr:from>
    <xdr:to>
      <xdr:col>7</xdr:col>
      <xdr:colOff>300823</xdr:colOff>
      <xdr:row>27</xdr:row>
      <xdr:rowOff>21352</xdr:rowOff>
    </xdr:to>
    <xdr:grpSp>
      <xdr:nvGrpSpPr>
        <xdr:cNvPr id="24" name="Grupo 23"/>
        <xdr:cNvGrpSpPr/>
      </xdr:nvGrpSpPr>
      <xdr:grpSpPr>
        <a:xfrm>
          <a:off x="0" y="4736224"/>
          <a:ext cx="4899099" cy="428628"/>
          <a:chOff x="2143108" y="1857364"/>
          <a:chExt cx="4572032" cy="428628"/>
        </a:xfrm>
      </xdr:grpSpPr>
      <xdr:cxnSp macro="">
        <xdr:nvCxnSpPr>
          <xdr:cNvPr id="25" name="Conector reto 24"/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cxnSp macro="">
        <xdr:nvCxnSpPr>
          <xdr:cNvPr id="26" name="Conector reto 25"/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cxnSp macro="">
        <xdr:nvCxnSpPr>
          <xdr:cNvPr id="27" name="Conector reto 26"/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cxnSp macro="">
        <xdr:nvCxnSpPr>
          <xdr:cNvPr id="28" name="Conector reto 27"/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sp macro="" textlink="">
        <xdr:nvSpPr>
          <xdr:cNvPr id="29" name="Retângulo 28"/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M2</a:t>
            </a:r>
          </a:p>
        </xdr:txBody>
      </xdr:sp>
      <xdr:sp macro="" textlink="">
        <xdr:nvSpPr>
          <xdr:cNvPr id="30" name="Retângulo 29"/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M3</a:t>
            </a:r>
          </a:p>
        </xdr:txBody>
      </xdr:sp>
      <xdr:sp macro="" textlink="">
        <xdr:nvSpPr>
          <xdr:cNvPr id="31" name="Retângulo 30"/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M4</a:t>
            </a:r>
          </a:p>
        </xdr:txBody>
      </xdr:sp>
      <xdr:cxnSp macro="">
        <xdr:nvCxnSpPr>
          <xdr:cNvPr id="32" name="Conector reto 31"/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sp macro="" textlink="">
        <xdr:nvSpPr>
          <xdr:cNvPr id="33" name="Retângulo 32"/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M1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160421</xdr:colOff>
      <xdr:row>2</xdr:row>
      <xdr:rowOff>13160</xdr:rowOff>
    </xdr:from>
    <xdr:to>
      <xdr:col>3</xdr:col>
      <xdr:colOff>511969</xdr:colOff>
      <xdr:row>7</xdr:row>
      <xdr:rowOff>154781</xdr:rowOff>
    </xdr:to>
    <xdr:sp macro="" textlink="">
      <xdr:nvSpPr>
        <xdr:cNvPr id="2" name="CaixaDeTexto 1"/>
        <xdr:cNvSpPr txBox="1"/>
      </xdr:nvSpPr>
      <xdr:spPr>
        <a:xfrm>
          <a:off x="160421" y="394160"/>
          <a:ext cx="2180348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3267</xdr:colOff>
      <xdr:row>2</xdr:row>
      <xdr:rowOff>16731</xdr:rowOff>
    </xdr:from>
    <xdr:to>
      <xdr:col>6</xdr:col>
      <xdr:colOff>285753</xdr:colOff>
      <xdr:row>6</xdr:row>
      <xdr:rowOff>83344</xdr:rowOff>
    </xdr:to>
    <xdr:sp macro="" textlink="">
      <xdr:nvSpPr>
        <xdr:cNvPr id="3" name="CaixaDeTexto 2"/>
        <xdr:cNvSpPr txBox="1"/>
      </xdr:nvSpPr>
      <xdr:spPr>
        <a:xfrm>
          <a:off x="2441667" y="397731"/>
          <a:ext cx="1501686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1</xdr:col>
      <xdr:colOff>312096</xdr:colOff>
      <xdr:row>11</xdr:row>
      <xdr:rowOff>125649</xdr:rowOff>
    </xdr:from>
    <xdr:to>
      <xdr:col>11</xdr:col>
      <xdr:colOff>47625</xdr:colOff>
      <xdr:row>23</xdr:row>
      <xdr:rowOff>114300</xdr:rowOff>
    </xdr:to>
    <xdr:sp macro="" textlink="">
      <xdr:nvSpPr>
        <xdr:cNvPr id="4" name="CaixaDeTexto 3"/>
        <xdr:cNvSpPr txBox="1"/>
      </xdr:nvSpPr>
      <xdr:spPr>
        <a:xfrm>
          <a:off x="921696" y="2221149"/>
          <a:ext cx="5831529" cy="227465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120182</xdr:colOff>
      <xdr:row>3</xdr:row>
      <xdr:rowOff>178427</xdr:rowOff>
    </xdr:from>
    <xdr:to>
      <xdr:col>16</xdr:col>
      <xdr:colOff>306938</xdr:colOff>
      <xdr:row>10</xdr:row>
      <xdr:rowOff>0</xdr:rowOff>
    </xdr:to>
    <xdr:grpSp>
      <xdr:nvGrpSpPr>
        <xdr:cNvPr id="5" name="Grupo 4"/>
        <xdr:cNvGrpSpPr/>
      </xdr:nvGrpSpPr>
      <xdr:grpSpPr>
        <a:xfrm>
          <a:off x="4387382" y="749927"/>
          <a:ext cx="5749356" cy="1155073"/>
          <a:chOff x="2462213" y="1951758"/>
          <a:chExt cx="5868418" cy="1743076"/>
        </a:xfrm>
      </xdr:grpSpPr>
      <xdr:cxnSp macro="">
        <xdr:nvCxnSpPr>
          <xdr:cNvPr id="6" name="Conector reto 5"/>
          <xdr:cNvCxnSpPr/>
        </xdr:nvCxnSpPr>
        <xdr:spPr>
          <a:xfrm flipH="1">
            <a:off x="7871055" y="1951758"/>
            <a:ext cx="1828" cy="124977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7" name="Grupo 6"/>
          <xdr:cNvGrpSpPr/>
        </xdr:nvGrpSpPr>
        <xdr:grpSpPr>
          <a:xfrm>
            <a:off x="2462213" y="1951758"/>
            <a:ext cx="5436446" cy="1753467"/>
            <a:chOff x="0" y="0"/>
            <a:chExt cx="4648423" cy="1403217"/>
          </a:xfrm>
        </xdr:grpSpPr>
        <xdr:grpSp>
          <xdr:nvGrpSpPr>
            <xdr:cNvPr id="9" name="Grupo 8"/>
            <xdr:cNvGrpSpPr/>
          </xdr:nvGrpSpPr>
          <xdr:grpSpPr>
            <a:xfrm>
              <a:off x="0" y="3176"/>
              <a:ext cx="785818" cy="1000132"/>
              <a:chOff x="0" y="3176"/>
              <a:chExt cx="785818" cy="1000132"/>
            </a:xfrm>
          </xdr:grpSpPr>
          <xdr:cxnSp macro="">
            <xdr:nvCxnSpPr>
              <xdr:cNvPr id="21" name="Conector reto 20"/>
              <xdr:cNvCxnSpPr/>
            </xdr:nvCxnSpPr>
            <xdr:spPr>
              <a:xfrm flipH="1">
                <a:off x="390531" y="3176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22" name="Retângulo 21"/>
              <xdr:cNvSpPr/>
            </xdr:nvSpPr>
            <xdr:spPr>
              <a:xfrm>
                <a:off x="0" y="288928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D1</a:t>
                </a:r>
              </a:p>
            </xdr:txBody>
          </xdr:sp>
        </xdr:grpSp>
        <xdr:grpSp>
          <xdr:nvGrpSpPr>
            <xdr:cNvPr id="10" name="Grupo 9"/>
            <xdr:cNvGrpSpPr/>
          </xdr:nvGrpSpPr>
          <xdr:grpSpPr>
            <a:xfrm>
              <a:off x="1052512" y="0"/>
              <a:ext cx="785818" cy="1000132"/>
              <a:chOff x="1052512" y="0"/>
              <a:chExt cx="785818" cy="1000132"/>
            </a:xfrm>
          </xdr:grpSpPr>
          <xdr:cxnSp macro="">
            <xdr:nvCxnSpPr>
              <xdr:cNvPr id="19" name="Conector reto 18"/>
              <xdr:cNvCxnSpPr/>
            </xdr:nvCxnSpPr>
            <xdr:spPr>
              <a:xfrm flipH="1">
                <a:off x="1443043" y="0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20" name="Retângulo 19"/>
              <xdr:cNvSpPr/>
            </xdr:nvSpPr>
            <xdr:spPr>
              <a:xfrm>
                <a:off x="1052512" y="285752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D2</a:t>
                </a:r>
              </a:p>
            </xdr:txBody>
          </xdr:sp>
        </xdr:grpSp>
        <xdr:grpSp>
          <xdr:nvGrpSpPr>
            <xdr:cNvPr id="11" name="Grupo 10"/>
            <xdr:cNvGrpSpPr/>
          </xdr:nvGrpSpPr>
          <xdr:grpSpPr>
            <a:xfrm>
              <a:off x="2105024" y="4763"/>
              <a:ext cx="785818" cy="1398454"/>
              <a:chOff x="2105024" y="4763"/>
              <a:chExt cx="785818" cy="1398454"/>
            </a:xfrm>
          </xdr:grpSpPr>
          <xdr:cxnSp macro="">
            <xdr:nvCxnSpPr>
              <xdr:cNvPr id="17" name="Conector reto 16"/>
              <xdr:cNvCxnSpPr/>
            </xdr:nvCxnSpPr>
            <xdr:spPr>
              <a:xfrm flipH="1">
                <a:off x="2490720" y="4763"/>
                <a:ext cx="6425" cy="1398454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18" name="Retângulo 17"/>
              <xdr:cNvSpPr/>
            </xdr:nvSpPr>
            <xdr:spPr>
              <a:xfrm>
                <a:off x="2105024" y="290515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D3</a:t>
                </a:r>
              </a:p>
            </xdr:txBody>
          </xdr:sp>
        </xdr:grpSp>
        <xdr:grpSp>
          <xdr:nvGrpSpPr>
            <xdr:cNvPr id="12" name="Grupo 11"/>
            <xdr:cNvGrpSpPr/>
          </xdr:nvGrpSpPr>
          <xdr:grpSpPr>
            <a:xfrm>
              <a:off x="3157537" y="1588"/>
              <a:ext cx="785818" cy="1000132"/>
              <a:chOff x="3157537" y="1588"/>
              <a:chExt cx="785818" cy="1000132"/>
            </a:xfrm>
          </xdr:grpSpPr>
          <xdr:cxnSp macro="">
            <xdr:nvCxnSpPr>
              <xdr:cNvPr id="15" name="Conector reto 14"/>
              <xdr:cNvCxnSpPr/>
            </xdr:nvCxnSpPr>
            <xdr:spPr>
              <a:xfrm flipH="1">
                <a:off x="3548068" y="1588"/>
                <a:ext cx="1588" cy="1000132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sp macro="" textlink="">
            <xdr:nvSpPr>
              <xdr:cNvPr id="16" name="Retângulo 15"/>
              <xdr:cNvSpPr/>
            </xdr:nvSpPr>
            <xdr:spPr>
              <a:xfrm>
                <a:off x="3157537" y="287340"/>
                <a:ext cx="785818" cy="428628"/>
              </a:xfrm>
              <a:prstGeom prst="rect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  <xdr:txBody>
              <a:bodyPr wrap="square" rtlCol="0" anchor="ctr"/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pt-BR" sz="2000">
                    <a:latin typeface="Arial" panose="020B0604020202020204" pitchFamily="34" charset="0"/>
                    <a:cs typeface="Arial" panose="020B0604020202020204" pitchFamily="34" charset="0"/>
                  </a:rPr>
                  <a:t>D4</a:t>
                </a:r>
              </a:p>
            </xdr:txBody>
          </xdr:sp>
        </xdr:grpSp>
        <xdr:cxnSp macro="">
          <xdr:nvCxnSpPr>
            <xdr:cNvPr id="13" name="Conector reto 12"/>
            <xdr:cNvCxnSpPr/>
          </xdr:nvCxnSpPr>
          <xdr:spPr>
            <a:xfrm>
              <a:off x="371474" y="19045"/>
              <a:ext cx="4276949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  <xdr:cxnSp macro="">
          <xdr:nvCxnSpPr>
            <xdr:cNvPr id="14" name="Conector reto 13"/>
            <xdr:cNvCxnSpPr/>
          </xdr:nvCxnSpPr>
          <xdr:spPr>
            <a:xfrm>
              <a:off x="371475" y="1009647"/>
              <a:ext cx="4276948" cy="0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  <xdr:sp macro="" textlink="">
        <xdr:nvSpPr>
          <xdr:cNvPr id="8" name="Retângulo 7"/>
          <xdr:cNvSpPr/>
        </xdr:nvSpPr>
        <xdr:spPr>
          <a:xfrm>
            <a:off x="7416564" y="2299628"/>
            <a:ext cx="914067" cy="535616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D5</a:t>
            </a:r>
          </a:p>
        </xdr:txBody>
      </xdr:sp>
    </xdr:grpSp>
    <xdr:clientData/>
  </xdr:twoCellAnchor>
  <xdr:twoCellAnchor>
    <xdr:from>
      <xdr:col>6</xdr:col>
      <xdr:colOff>91966</xdr:colOff>
      <xdr:row>9</xdr:row>
      <xdr:rowOff>51515</xdr:rowOff>
    </xdr:from>
    <xdr:to>
      <xdr:col>9</xdr:col>
      <xdr:colOff>341167</xdr:colOff>
      <xdr:row>18</xdr:row>
      <xdr:rowOff>62709</xdr:rowOff>
    </xdr:to>
    <xdr:grpSp>
      <xdr:nvGrpSpPr>
        <xdr:cNvPr id="23" name="Grupo 22"/>
        <xdr:cNvGrpSpPr/>
      </xdr:nvGrpSpPr>
      <xdr:grpSpPr>
        <a:xfrm>
          <a:off x="3749566" y="1766015"/>
          <a:ext cx="2078001" cy="1725694"/>
          <a:chOff x="3665483" y="2639687"/>
          <a:chExt cx="2081942" cy="1725694"/>
        </a:xfrm>
      </xdr:grpSpPr>
      <xdr:cxnSp macro="">
        <xdr:nvCxnSpPr>
          <xdr:cNvPr id="24" name="Conector reto 23"/>
          <xdr:cNvCxnSpPr/>
        </xdr:nvCxnSpPr>
        <xdr:spPr>
          <a:xfrm flipH="1">
            <a:off x="5245761" y="2878015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25" name="Conector reto 24"/>
          <xdr:cNvCxnSpPr/>
        </xdr:nvCxnSpPr>
        <xdr:spPr>
          <a:xfrm flipH="1">
            <a:off x="4105995" y="2857500"/>
            <a:ext cx="1791" cy="125722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sp macro="" textlink="">
        <xdr:nvSpPr>
          <xdr:cNvPr id="26" name="Retângulo 25"/>
          <xdr:cNvSpPr/>
        </xdr:nvSpPr>
        <xdr:spPr>
          <a:xfrm>
            <a:off x="3665483" y="3216706"/>
            <a:ext cx="889169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D1</a:t>
            </a:r>
          </a:p>
        </xdr:txBody>
      </xdr:sp>
      <xdr:sp macro="" textlink="">
        <xdr:nvSpPr>
          <xdr:cNvPr id="27" name="Retângulo 26"/>
          <xdr:cNvSpPr/>
        </xdr:nvSpPr>
        <xdr:spPr>
          <a:xfrm>
            <a:off x="4855478" y="3212714"/>
            <a:ext cx="891947" cy="538809"/>
          </a:xfrm>
          <a:prstGeom prst="rect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2000">
                <a:latin typeface="Arial" panose="020B0604020202020204" pitchFamily="34" charset="0"/>
                <a:cs typeface="Arial" panose="020B0604020202020204" pitchFamily="34" charset="0"/>
              </a:rPr>
              <a:t>D2</a:t>
            </a:r>
          </a:p>
        </xdr:txBody>
      </xdr:sp>
      <xdr:cxnSp macro="">
        <xdr:nvCxnSpPr>
          <xdr:cNvPr id="28" name="Conector reto 27"/>
          <xdr:cNvCxnSpPr/>
        </xdr:nvCxnSpPr>
        <xdr:spPr>
          <a:xfrm flipH="1">
            <a:off x="4711883" y="26396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29" name="Conector reto 28"/>
          <xdr:cNvCxnSpPr/>
        </xdr:nvCxnSpPr>
        <xdr:spPr>
          <a:xfrm>
            <a:off x="4084499" y="2877449"/>
            <a:ext cx="1183811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0" name="Conector reto 29"/>
          <xdr:cNvCxnSpPr/>
        </xdr:nvCxnSpPr>
        <xdr:spPr>
          <a:xfrm>
            <a:off x="4084500" y="4122689"/>
            <a:ext cx="1154502" cy="0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cxnSp macro="">
        <xdr:nvCxnSpPr>
          <xdr:cNvPr id="31" name="Conector reto 30"/>
          <xdr:cNvCxnSpPr/>
        </xdr:nvCxnSpPr>
        <xdr:spPr>
          <a:xfrm flipH="1">
            <a:off x="4703091" y="4125587"/>
            <a:ext cx="1" cy="239794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</xdr:grpSp>
    <xdr:clientData/>
  </xdr:twoCellAnchor>
  <xdr:twoCellAnchor>
    <xdr:from>
      <xdr:col>5</xdr:col>
      <xdr:colOff>197826</xdr:colOff>
      <xdr:row>19</xdr:row>
      <xdr:rowOff>146540</xdr:rowOff>
    </xdr:from>
    <xdr:to>
      <xdr:col>10</xdr:col>
      <xdr:colOff>102577</xdr:colOff>
      <xdr:row>21</xdr:row>
      <xdr:rowOff>146539</xdr:rowOff>
    </xdr:to>
    <xdr:sp macro="" textlink="">
      <xdr:nvSpPr>
        <xdr:cNvPr id="32" name="CaixaDeTexto 31"/>
        <xdr:cNvSpPr txBox="1"/>
      </xdr:nvSpPr>
      <xdr:spPr>
        <a:xfrm>
          <a:off x="3245826" y="3766040"/>
          <a:ext cx="2952751" cy="3809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(1 - D2)] + [D2 x (1 - D1)] 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89665</xdr:colOff>
      <xdr:row>8</xdr:row>
      <xdr:rowOff>24047</xdr:rowOff>
    </xdr:from>
    <xdr:to>
      <xdr:col>6</xdr:col>
      <xdr:colOff>87087</xdr:colOff>
      <xdr:row>13</xdr:row>
      <xdr:rowOff>27215</xdr:rowOff>
    </xdr:to>
    <xdr:sp macro="" textlink="">
      <xdr:nvSpPr>
        <xdr:cNvPr id="2" name="CaixaDeTexto 1"/>
        <xdr:cNvSpPr txBox="1"/>
      </xdr:nvSpPr>
      <xdr:spPr>
        <a:xfrm>
          <a:off x="2451865" y="1548047"/>
          <a:ext cx="1826222" cy="95566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Fórmula:</a:t>
          </a:r>
        </a:p>
        <a:p>
          <a:pPr algn="ctr"/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+ </a:t>
          </a:r>
        </a:p>
        <a:p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(1 - D4)] +</a:t>
          </a:r>
        </a:p>
        <a:p>
          <a:pPr algn="ctr"/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(1 - D3)] +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(1 - D2)] +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(1 - D1)] +</a:t>
          </a:r>
        </a:p>
      </xdr:txBody>
    </xdr:sp>
    <xdr:clientData/>
  </xdr:twoCellAnchor>
  <xdr:twoCellAnchor>
    <xdr:from>
      <xdr:col>0</xdr:col>
      <xdr:colOff>54867</xdr:colOff>
      <xdr:row>0</xdr:row>
      <xdr:rowOff>76201</xdr:rowOff>
    </xdr:from>
    <xdr:to>
      <xdr:col>6</xdr:col>
      <xdr:colOff>322267</xdr:colOff>
      <xdr:row>6</xdr:row>
      <xdr:rowOff>182245</xdr:rowOff>
    </xdr:to>
    <xdr:grpSp>
      <xdr:nvGrpSpPr>
        <xdr:cNvPr id="40" name="Grupo 39"/>
        <xdr:cNvGrpSpPr/>
      </xdr:nvGrpSpPr>
      <xdr:grpSpPr>
        <a:xfrm>
          <a:off x="54867" y="76201"/>
          <a:ext cx="4474965" cy="1249044"/>
          <a:chOff x="4387382" y="548542"/>
          <a:chExt cx="4458400" cy="1249044"/>
        </a:xfrm>
      </xdr:grpSpPr>
      <xdr:cxnSp macro="">
        <xdr:nvCxnSpPr>
          <xdr:cNvPr id="39" name="Conector reto 38"/>
          <xdr:cNvCxnSpPr/>
        </xdr:nvCxnSpPr>
        <xdr:spPr>
          <a:xfrm flipH="1">
            <a:off x="7233996" y="766256"/>
            <a:ext cx="1795" cy="828177"/>
          </a:xfrm>
          <a:prstGeom prst="line">
            <a:avLst/>
          </a:prstGeom>
          <a:ln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</xdr:cxnSp>
      <xdr:grpSp>
        <xdr:nvGrpSpPr>
          <xdr:cNvPr id="38" name="Grupo 37"/>
          <xdr:cNvGrpSpPr/>
        </xdr:nvGrpSpPr>
        <xdr:grpSpPr>
          <a:xfrm>
            <a:off x="4387382" y="548542"/>
            <a:ext cx="4458400" cy="1249044"/>
            <a:chOff x="4387382" y="548542"/>
            <a:chExt cx="4458400" cy="1249044"/>
          </a:xfrm>
        </xdr:grpSpPr>
        <xdr:grpSp>
          <xdr:nvGrpSpPr>
            <xdr:cNvPr id="7" name="Grupo 6"/>
            <xdr:cNvGrpSpPr/>
          </xdr:nvGrpSpPr>
          <xdr:grpSpPr>
            <a:xfrm>
              <a:off x="4387382" y="749927"/>
              <a:ext cx="4458400" cy="1047659"/>
              <a:chOff x="0" y="0"/>
              <a:chExt cx="3943355" cy="1265185"/>
            </a:xfrm>
          </xdr:grpSpPr>
          <xdr:grpSp>
            <xdr:nvGrpSpPr>
              <xdr:cNvPr id="9" name="Grupo 8"/>
              <xdr:cNvGrpSpPr/>
            </xdr:nvGrpSpPr>
            <xdr:grpSpPr>
              <a:xfrm>
                <a:off x="0" y="3176"/>
                <a:ext cx="785818" cy="1000132"/>
                <a:chOff x="0" y="3176"/>
                <a:chExt cx="785818" cy="1000132"/>
              </a:xfrm>
            </xdr:grpSpPr>
            <xdr:cxnSp macro="">
              <xdr:nvCxnSpPr>
                <xdr:cNvPr id="21" name="Conector reto 20"/>
                <xdr:cNvCxnSpPr/>
              </xdr:nvCxnSpPr>
              <xdr:spPr>
                <a:xfrm flipH="1">
                  <a:off x="390531" y="3176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22" name="Retângulo 21"/>
                <xdr:cNvSpPr/>
              </xdr:nvSpPr>
              <xdr:spPr>
                <a:xfrm>
                  <a:off x="0" y="288928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D1</a:t>
                  </a:r>
                </a:p>
              </xdr:txBody>
            </xdr:sp>
          </xdr:grpSp>
          <xdr:grpSp>
            <xdr:nvGrpSpPr>
              <xdr:cNvPr id="10" name="Grupo 9"/>
              <xdr:cNvGrpSpPr/>
            </xdr:nvGrpSpPr>
            <xdr:grpSpPr>
              <a:xfrm>
                <a:off x="1052512" y="0"/>
                <a:ext cx="785818" cy="1000132"/>
                <a:chOff x="1052512" y="0"/>
                <a:chExt cx="785818" cy="1000132"/>
              </a:xfrm>
            </xdr:grpSpPr>
            <xdr:cxnSp macro="">
              <xdr:nvCxnSpPr>
                <xdr:cNvPr id="19" name="Conector reto 18"/>
                <xdr:cNvCxnSpPr/>
              </xdr:nvCxnSpPr>
              <xdr:spPr>
                <a:xfrm flipH="1">
                  <a:off x="1443043" y="0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20" name="Retângulo 19"/>
                <xdr:cNvSpPr/>
              </xdr:nvSpPr>
              <xdr:spPr>
                <a:xfrm>
                  <a:off x="1052512" y="285752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D2</a:t>
                  </a:r>
                </a:p>
              </xdr:txBody>
            </xdr:sp>
          </xdr:grpSp>
          <xdr:grpSp>
            <xdr:nvGrpSpPr>
              <xdr:cNvPr id="11" name="Grupo 10"/>
              <xdr:cNvGrpSpPr/>
            </xdr:nvGrpSpPr>
            <xdr:grpSpPr>
              <a:xfrm>
                <a:off x="1961171" y="290515"/>
                <a:ext cx="929671" cy="974670"/>
                <a:chOff x="1961171" y="290515"/>
                <a:chExt cx="929671" cy="974670"/>
              </a:xfrm>
            </xdr:grpSpPr>
            <xdr:cxnSp macro="">
              <xdr:nvCxnSpPr>
                <xdr:cNvPr id="17" name="Conector reto 16"/>
                <xdr:cNvCxnSpPr/>
              </xdr:nvCxnSpPr>
              <xdr:spPr>
                <a:xfrm>
                  <a:off x="1961171" y="1013669"/>
                  <a:ext cx="0" cy="251516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18" name="Retângulo 17"/>
                <xdr:cNvSpPr/>
              </xdr:nvSpPr>
              <xdr:spPr>
                <a:xfrm>
                  <a:off x="2105024" y="290515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D3</a:t>
                  </a:r>
                </a:p>
              </xdr:txBody>
            </xdr:sp>
          </xdr:grpSp>
          <xdr:grpSp>
            <xdr:nvGrpSpPr>
              <xdr:cNvPr id="12" name="Grupo 11"/>
              <xdr:cNvGrpSpPr/>
            </xdr:nvGrpSpPr>
            <xdr:grpSpPr>
              <a:xfrm>
                <a:off x="3157537" y="1588"/>
                <a:ext cx="785818" cy="1000132"/>
                <a:chOff x="3157537" y="1588"/>
                <a:chExt cx="785818" cy="1000132"/>
              </a:xfrm>
            </xdr:grpSpPr>
            <xdr:cxnSp macro="">
              <xdr:nvCxnSpPr>
                <xdr:cNvPr id="15" name="Conector reto 14"/>
                <xdr:cNvCxnSpPr/>
              </xdr:nvCxnSpPr>
              <xdr:spPr>
                <a:xfrm flipH="1">
                  <a:off x="3548068" y="1588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16" name="Retângulo 15"/>
                <xdr:cNvSpPr/>
              </xdr:nvSpPr>
              <xdr:spPr>
                <a:xfrm>
                  <a:off x="3157537" y="287340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1"/>
                </a:lnRef>
                <a:fillRef idx="2">
                  <a:schemeClr val="accent1"/>
                </a:fillRef>
                <a:effectRef idx="1">
                  <a:schemeClr val="accent1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D4</a:t>
                  </a:r>
                </a:p>
              </xdr:txBody>
            </xdr:sp>
          </xdr:grpSp>
          <xdr:cxnSp macro="">
            <xdr:nvCxnSpPr>
              <xdr:cNvPr id="13" name="Conector reto 12"/>
              <xdr:cNvCxnSpPr/>
            </xdr:nvCxnSpPr>
            <xdr:spPr>
              <a:xfrm flipV="1">
                <a:off x="371474" y="8007"/>
                <a:ext cx="3176120" cy="11040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  <xdr:cxnSp macro="">
            <xdr:nvCxnSpPr>
              <xdr:cNvPr id="14" name="Conector reto 13"/>
              <xdr:cNvCxnSpPr/>
            </xdr:nvCxnSpPr>
            <xdr:spPr>
              <a:xfrm>
                <a:off x="371475" y="1009647"/>
                <a:ext cx="3176118" cy="0"/>
              </a:xfrm>
              <a:prstGeom prst="line">
                <a:avLst/>
              </a:prstGeom>
              <a:ln/>
            </xdr:spPr>
            <xdr:style>
              <a:lnRef idx="1">
                <a:schemeClr val="accent1"/>
              </a:lnRef>
              <a:fillRef idx="2">
                <a:schemeClr val="accent1"/>
              </a:fillRef>
              <a:effectRef idx="1">
                <a:schemeClr val="accent1"/>
              </a:effectRef>
              <a:fontRef idx="minor">
                <a:schemeClr val="dk1"/>
              </a:fontRef>
            </xdr:style>
          </xdr:cxnSp>
        </xdr:grpSp>
        <xdr:cxnSp macro="">
          <xdr:nvCxnSpPr>
            <xdr:cNvPr id="37" name="Conector reto 36"/>
            <xdr:cNvCxnSpPr/>
          </xdr:nvCxnSpPr>
          <xdr:spPr>
            <a:xfrm>
              <a:off x="6613511" y="548542"/>
              <a:ext cx="0" cy="208272"/>
            </a:xfrm>
            <a:prstGeom prst="line">
              <a:avLst/>
            </a:prstGeom>
            <a:ln/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</xdr:cxnSp>
      </xdr:grpSp>
    </xdr:grpSp>
    <xdr:clientData/>
  </xdr:twoCellAnchor>
  <xdr:twoCellAnchor>
    <xdr:from>
      <xdr:col>3</xdr:col>
      <xdr:colOff>89218</xdr:colOff>
      <xdr:row>23</xdr:row>
      <xdr:rowOff>111126</xdr:rowOff>
    </xdr:from>
    <xdr:to>
      <xdr:col>6</xdr:col>
      <xdr:colOff>86640</xdr:colOff>
      <xdr:row>28</xdr:row>
      <xdr:rowOff>114294</xdr:rowOff>
    </xdr:to>
    <xdr:sp macro="" textlink="">
      <xdr:nvSpPr>
        <xdr:cNvPr id="41" name="CaixaDeTexto 40"/>
        <xdr:cNvSpPr txBox="1"/>
      </xdr:nvSpPr>
      <xdr:spPr>
        <a:xfrm>
          <a:off x="2451418" y="4492626"/>
          <a:ext cx="1826222" cy="955668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REVISAR=</a:t>
          </a:r>
          <a:r>
            <a:rPr lang="pt-BR" sz="10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83%</a:t>
          </a:r>
          <a:endParaRPr lang="pt-BR" sz="10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54420</xdr:colOff>
      <xdr:row>15</xdr:row>
      <xdr:rowOff>163280</xdr:rowOff>
    </xdr:from>
    <xdr:to>
      <xdr:col>6</xdr:col>
      <xdr:colOff>321820</xdr:colOff>
      <xdr:row>22</xdr:row>
      <xdr:rowOff>78824</xdr:rowOff>
    </xdr:to>
    <xdr:grpSp>
      <xdr:nvGrpSpPr>
        <xdr:cNvPr id="42" name="Grupo 41"/>
        <xdr:cNvGrpSpPr/>
      </xdr:nvGrpSpPr>
      <xdr:grpSpPr>
        <a:xfrm>
          <a:off x="54420" y="3020780"/>
          <a:ext cx="4474965" cy="1249044"/>
          <a:chOff x="4387382" y="548542"/>
          <a:chExt cx="4458400" cy="1249044"/>
        </a:xfrm>
      </xdr:grpSpPr>
      <xdr:cxnSp macro="">
        <xdr:nvCxnSpPr>
          <xdr:cNvPr id="43" name="Conector reto 42"/>
          <xdr:cNvCxnSpPr/>
        </xdr:nvCxnSpPr>
        <xdr:spPr>
          <a:xfrm flipH="1">
            <a:off x="7233996" y="766256"/>
            <a:ext cx="1795" cy="828177"/>
          </a:xfrm>
          <a:prstGeom prst="line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</xdr:cxnSp>
      <xdr:grpSp>
        <xdr:nvGrpSpPr>
          <xdr:cNvPr id="44" name="Grupo 43"/>
          <xdr:cNvGrpSpPr/>
        </xdr:nvGrpSpPr>
        <xdr:grpSpPr>
          <a:xfrm>
            <a:off x="4387382" y="548542"/>
            <a:ext cx="4458400" cy="1249044"/>
            <a:chOff x="4387382" y="548542"/>
            <a:chExt cx="4458400" cy="1249044"/>
          </a:xfrm>
        </xdr:grpSpPr>
        <xdr:grpSp>
          <xdr:nvGrpSpPr>
            <xdr:cNvPr id="45" name="Grupo 44"/>
            <xdr:cNvGrpSpPr/>
          </xdr:nvGrpSpPr>
          <xdr:grpSpPr>
            <a:xfrm>
              <a:off x="4387382" y="749927"/>
              <a:ext cx="4458400" cy="1047659"/>
              <a:chOff x="0" y="0"/>
              <a:chExt cx="3943355" cy="1265185"/>
            </a:xfrm>
          </xdr:grpSpPr>
          <xdr:grpSp>
            <xdr:nvGrpSpPr>
              <xdr:cNvPr id="47" name="Grupo 46"/>
              <xdr:cNvGrpSpPr/>
            </xdr:nvGrpSpPr>
            <xdr:grpSpPr>
              <a:xfrm>
                <a:off x="0" y="3176"/>
                <a:ext cx="785818" cy="1000132"/>
                <a:chOff x="0" y="3176"/>
                <a:chExt cx="785818" cy="1000132"/>
              </a:xfrm>
            </xdr:grpSpPr>
            <xdr:cxnSp macro="">
              <xdr:nvCxnSpPr>
                <xdr:cNvPr id="59" name="Conector reto 58"/>
                <xdr:cNvCxnSpPr/>
              </xdr:nvCxnSpPr>
              <xdr:spPr>
                <a:xfrm flipH="1">
                  <a:off x="390531" y="3176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60" name="Retângulo 59"/>
                <xdr:cNvSpPr/>
              </xdr:nvSpPr>
              <xdr:spPr>
                <a:xfrm>
                  <a:off x="0" y="288928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D1</a:t>
                  </a:r>
                </a:p>
              </xdr:txBody>
            </xdr:sp>
          </xdr:grpSp>
          <xdr:grpSp>
            <xdr:nvGrpSpPr>
              <xdr:cNvPr id="48" name="Grupo 47"/>
              <xdr:cNvGrpSpPr/>
            </xdr:nvGrpSpPr>
            <xdr:grpSpPr>
              <a:xfrm>
                <a:off x="1052512" y="0"/>
                <a:ext cx="785818" cy="1000132"/>
                <a:chOff x="1052512" y="0"/>
                <a:chExt cx="785818" cy="1000132"/>
              </a:xfrm>
            </xdr:grpSpPr>
            <xdr:cxnSp macro="">
              <xdr:nvCxnSpPr>
                <xdr:cNvPr id="57" name="Conector reto 56"/>
                <xdr:cNvCxnSpPr/>
              </xdr:nvCxnSpPr>
              <xdr:spPr>
                <a:xfrm flipH="1">
                  <a:off x="1443043" y="0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58" name="Retângulo 57"/>
                <xdr:cNvSpPr/>
              </xdr:nvSpPr>
              <xdr:spPr>
                <a:xfrm>
                  <a:off x="1052512" y="285752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D2</a:t>
                  </a:r>
                </a:p>
              </xdr:txBody>
            </xdr:sp>
          </xdr:grpSp>
          <xdr:grpSp>
            <xdr:nvGrpSpPr>
              <xdr:cNvPr id="49" name="Grupo 48"/>
              <xdr:cNvGrpSpPr/>
            </xdr:nvGrpSpPr>
            <xdr:grpSpPr>
              <a:xfrm>
                <a:off x="1961171" y="290515"/>
                <a:ext cx="929671" cy="974670"/>
                <a:chOff x="1961171" y="290515"/>
                <a:chExt cx="929671" cy="974670"/>
              </a:xfrm>
            </xdr:grpSpPr>
            <xdr:cxnSp macro="">
              <xdr:nvCxnSpPr>
                <xdr:cNvPr id="55" name="Conector reto 54"/>
                <xdr:cNvCxnSpPr/>
              </xdr:nvCxnSpPr>
              <xdr:spPr>
                <a:xfrm>
                  <a:off x="1961171" y="1013669"/>
                  <a:ext cx="0" cy="251516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56" name="Retângulo 55"/>
                <xdr:cNvSpPr/>
              </xdr:nvSpPr>
              <xdr:spPr>
                <a:xfrm>
                  <a:off x="2105024" y="290515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D3</a:t>
                  </a:r>
                </a:p>
              </xdr:txBody>
            </xdr:sp>
          </xdr:grpSp>
          <xdr:grpSp>
            <xdr:nvGrpSpPr>
              <xdr:cNvPr id="50" name="Grupo 49"/>
              <xdr:cNvGrpSpPr/>
            </xdr:nvGrpSpPr>
            <xdr:grpSpPr>
              <a:xfrm>
                <a:off x="3157537" y="1588"/>
                <a:ext cx="785818" cy="1000132"/>
                <a:chOff x="3157537" y="1588"/>
                <a:chExt cx="785818" cy="1000132"/>
              </a:xfrm>
            </xdr:grpSpPr>
            <xdr:cxnSp macro="">
              <xdr:nvCxnSpPr>
                <xdr:cNvPr id="53" name="Conector reto 52"/>
                <xdr:cNvCxnSpPr/>
              </xdr:nvCxnSpPr>
              <xdr:spPr>
                <a:xfrm flipH="1">
                  <a:off x="3548068" y="1588"/>
                  <a:ext cx="1588" cy="1000132"/>
                </a:xfrm>
                <a:prstGeom prst="line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</xdr:cxnSp>
            <xdr:sp macro="" textlink="">
              <xdr:nvSpPr>
                <xdr:cNvPr id="54" name="Retângulo 53"/>
                <xdr:cNvSpPr/>
              </xdr:nvSpPr>
              <xdr:spPr>
                <a:xfrm>
                  <a:off x="3157537" y="287340"/>
                  <a:ext cx="785818" cy="428628"/>
                </a:xfrm>
                <a:prstGeom prst="rect">
                  <a:avLst/>
                </a:prstGeom>
                <a:ln/>
              </xdr:spPr>
              <xdr:style>
                <a:lnRef idx="1">
                  <a:schemeClr val="accent2"/>
                </a:lnRef>
                <a:fillRef idx="2">
                  <a:schemeClr val="accent2"/>
                </a:fillRef>
                <a:effectRef idx="1">
                  <a:schemeClr val="accent2"/>
                </a:effectRef>
                <a:fontRef idx="minor">
                  <a:schemeClr val="dk1"/>
                </a:fontRef>
              </xdr:style>
              <xdr:txBody>
                <a:bodyPr wrap="square" rtlCol="0" anchor="ctr"/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pt-BR" sz="2000">
                      <a:latin typeface="Arial" panose="020B0604020202020204" pitchFamily="34" charset="0"/>
                      <a:cs typeface="Arial" panose="020B0604020202020204" pitchFamily="34" charset="0"/>
                    </a:rPr>
                    <a:t>D4</a:t>
                  </a:r>
                </a:p>
              </xdr:txBody>
            </xdr:sp>
          </xdr:grpSp>
          <xdr:cxnSp macro="">
            <xdr:nvCxnSpPr>
              <xdr:cNvPr id="51" name="Conector reto 50"/>
              <xdr:cNvCxnSpPr/>
            </xdr:nvCxnSpPr>
            <xdr:spPr>
              <a:xfrm flipV="1">
                <a:off x="371474" y="8007"/>
                <a:ext cx="3176120" cy="11040"/>
              </a:xfrm>
              <a:prstGeom prst="line">
                <a:avLst/>
              </a:prstGeom>
              <a:ln/>
            </xdr:spPr>
            <xdr:style>
              <a:lnRef idx="1">
                <a:schemeClr val="accent2"/>
              </a:lnRef>
              <a:fillRef idx="2">
                <a:schemeClr val="accent2"/>
              </a:fillRef>
              <a:effectRef idx="1">
                <a:schemeClr val="accent2"/>
              </a:effectRef>
              <a:fontRef idx="minor">
                <a:schemeClr val="dk1"/>
              </a:fontRef>
            </xdr:style>
          </xdr:cxnSp>
          <xdr:cxnSp macro="">
            <xdr:nvCxnSpPr>
              <xdr:cNvPr id="52" name="Conector reto 51"/>
              <xdr:cNvCxnSpPr/>
            </xdr:nvCxnSpPr>
            <xdr:spPr>
              <a:xfrm>
                <a:off x="371475" y="1009647"/>
                <a:ext cx="3176118" cy="0"/>
              </a:xfrm>
              <a:prstGeom prst="line">
                <a:avLst/>
              </a:prstGeom>
              <a:ln/>
            </xdr:spPr>
            <xdr:style>
              <a:lnRef idx="1">
                <a:schemeClr val="accent2"/>
              </a:lnRef>
              <a:fillRef idx="2">
                <a:schemeClr val="accent2"/>
              </a:fillRef>
              <a:effectRef idx="1">
                <a:schemeClr val="accent2"/>
              </a:effectRef>
              <a:fontRef idx="minor">
                <a:schemeClr val="dk1"/>
              </a:fontRef>
            </xdr:style>
          </xdr:cxnSp>
        </xdr:grpSp>
        <xdr:cxnSp macro="">
          <xdr:nvCxnSpPr>
            <xdr:cNvPr id="46" name="Conector reto 45"/>
            <xdr:cNvCxnSpPr/>
          </xdr:nvCxnSpPr>
          <xdr:spPr>
            <a:xfrm>
              <a:off x="6613511" y="548542"/>
              <a:ext cx="0" cy="208272"/>
            </a:xfrm>
            <a:prstGeom prst="line">
              <a:avLst/>
            </a:prstGeom>
            <a:ln/>
          </xdr:spPr>
          <xdr:style>
            <a:lnRef idx="1">
              <a:schemeClr val="accent2"/>
            </a:lnRef>
            <a:fillRef idx="2">
              <a:schemeClr val="accent2"/>
            </a:fillRef>
            <a:effectRef idx="1">
              <a:schemeClr val="accent2"/>
            </a:effectRef>
            <a:fontRef idx="minor">
              <a:schemeClr val="dk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"/>
  <sheetViews>
    <sheetView tabSelected="1" zoomScale="115" zoomScaleNormal="115" workbookViewId="0">
      <selection activeCell="F28" sqref="F28"/>
    </sheetView>
  </sheetViews>
  <sheetFormatPr defaultRowHeight="15" x14ac:dyDescent="0.2"/>
  <cols>
    <col min="1" max="1" width="9.140625" style="2" customWidth="1"/>
    <col min="2" max="2" width="16" style="2" bestFit="1" customWidth="1"/>
    <col min="3" max="3" width="7.140625" style="2" bestFit="1" customWidth="1"/>
    <col min="4" max="16384" width="9.140625" style="2"/>
  </cols>
  <sheetData>
    <row r="6" spans="1:3" x14ac:dyDescent="0.2">
      <c r="A6" s="1" t="s">
        <v>10</v>
      </c>
      <c r="B6" s="1" t="s">
        <v>16</v>
      </c>
      <c r="C6" s="1"/>
    </row>
    <row r="7" spans="1:3" x14ac:dyDescent="0.2">
      <c r="A7" s="3" t="s">
        <v>11</v>
      </c>
      <c r="B7" s="12">
        <v>0.92</v>
      </c>
      <c r="C7" s="7">
        <f>B7</f>
        <v>0.92</v>
      </c>
    </row>
    <row r="8" spans="1:3" x14ac:dyDescent="0.2">
      <c r="A8" s="3" t="s">
        <v>12</v>
      </c>
      <c r="B8" s="12">
        <v>0.94</v>
      </c>
      <c r="C8" s="7">
        <f t="shared" ref="C8:C11" si="0">B8</f>
        <v>0.94</v>
      </c>
    </row>
    <row r="9" spans="1:3" x14ac:dyDescent="0.2">
      <c r="A9" s="3" t="s">
        <v>13</v>
      </c>
      <c r="B9" s="12">
        <v>0.96</v>
      </c>
      <c r="C9" s="7">
        <f t="shared" si="0"/>
        <v>0.96</v>
      </c>
    </row>
    <row r="10" spans="1:3" x14ac:dyDescent="0.2">
      <c r="A10" s="4" t="s">
        <v>14</v>
      </c>
      <c r="B10" s="15">
        <f>B11/(B7*B8*B9)</f>
        <v>0.99974946037619494</v>
      </c>
      <c r="C10" s="8">
        <f t="shared" si="0"/>
        <v>0.99974946037619494</v>
      </c>
    </row>
    <row r="11" spans="1:3" x14ac:dyDescent="0.2">
      <c r="A11" s="3" t="s">
        <v>15</v>
      </c>
      <c r="B11" s="12">
        <v>0.83</v>
      </c>
      <c r="C11" s="7">
        <f t="shared" si="0"/>
        <v>0.83</v>
      </c>
    </row>
    <row r="13" spans="1:3" x14ac:dyDescent="0.2">
      <c r="A13" s="1" t="s">
        <v>10</v>
      </c>
      <c r="B13" s="1" t="s">
        <v>16</v>
      </c>
      <c r="C13" s="1"/>
    </row>
    <row r="14" spans="1:3" x14ac:dyDescent="0.2">
      <c r="A14" s="3" t="s">
        <v>11</v>
      </c>
      <c r="B14" s="12">
        <v>0.95</v>
      </c>
      <c r="C14" s="7">
        <f>B14</f>
        <v>0.95</v>
      </c>
    </row>
    <row r="15" spans="1:3" x14ac:dyDescent="0.2">
      <c r="A15" s="3" t="s">
        <v>12</v>
      </c>
      <c r="B15" s="12">
        <v>0.95</v>
      </c>
      <c r="C15" s="7">
        <f t="shared" ref="C15:C18" si="1">B15</f>
        <v>0.95</v>
      </c>
    </row>
    <row r="16" spans="1:3" x14ac:dyDescent="0.2">
      <c r="A16" s="3" t="s">
        <v>13</v>
      </c>
      <c r="B16" s="12">
        <v>0.95</v>
      </c>
      <c r="C16" s="7">
        <f t="shared" si="1"/>
        <v>0.95</v>
      </c>
    </row>
    <row r="17" spans="1:7" x14ac:dyDescent="0.2">
      <c r="A17" s="3" t="s">
        <v>14</v>
      </c>
      <c r="B17" s="12">
        <v>0.95</v>
      </c>
      <c r="C17" s="7">
        <f t="shared" si="1"/>
        <v>0.95</v>
      </c>
    </row>
    <row r="18" spans="1:7" x14ac:dyDescent="0.2">
      <c r="A18" s="4" t="s">
        <v>15</v>
      </c>
      <c r="B18" s="13">
        <f>(B14*B15*B16*B17)</f>
        <v>0.81450624999999988</v>
      </c>
      <c r="C18" s="8">
        <f t="shared" si="1"/>
        <v>0.81450624999999988</v>
      </c>
      <c r="E18" s="2" t="s">
        <v>17</v>
      </c>
      <c r="F18" s="14">
        <v>24</v>
      </c>
      <c r="G18" s="14">
        <v>8</v>
      </c>
    </row>
    <row r="19" spans="1:7" x14ac:dyDescent="0.2">
      <c r="E19" s="2" t="s">
        <v>18</v>
      </c>
      <c r="F19" s="14">
        <f>F18*$B$18</f>
        <v>19.548149999999996</v>
      </c>
      <c r="G19" s="14">
        <f>G18*$B$18</f>
        <v>6.516049999999999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9"/>
  <sheetViews>
    <sheetView zoomScaleNormal="100" workbookViewId="0">
      <selection activeCell="O16" sqref="O16"/>
    </sheetView>
  </sheetViews>
  <sheetFormatPr defaultRowHeight="15" x14ac:dyDescent="0.2"/>
  <cols>
    <col min="1" max="1" width="5.5703125" style="2" bestFit="1" customWidth="1"/>
    <col min="2" max="2" width="10.28515625" style="2" bestFit="1" customWidth="1"/>
    <col min="3" max="3" width="7.140625" style="2" bestFit="1" customWidth="1"/>
    <col min="4" max="16384" width="9.140625" style="2"/>
  </cols>
  <sheetData>
    <row r="6" spans="1:3" x14ac:dyDescent="0.2">
      <c r="A6" s="1"/>
      <c r="B6" s="1"/>
      <c r="C6" s="1"/>
    </row>
    <row r="7" spans="1:3" x14ac:dyDescent="0.2">
      <c r="A7" s="3" t="s">
        <v>0</v>
      </c>
      <c r="B7" s="5">
        <v>0.99</v>
      </c>
      <c r="C7" s="7">
        <f>B7</f>
        <v>0.99</v>
      </c>
    </row>
    <row r="8" spans="1:3" x14ac:dyDescent="0.2">
      <c r="A8" s="3" t="s">
        <v>1</v>
      </c>
      <c r="B8" s="5">
        <v>0.97</v>
      </c>
      <c r="C8" s="7">
        <f t="shared" ref="C8:C12" si="0">B8</f>
        <v>0.97</v>
      </c>
    </row>
    <row r="9" spans="1:3" x14ac:dyDescent="0.2">
      <c r="A9" s="3" t="s">
        <v>2</v>
      </c>
      <c r="B9" s="5">
        <v>0.85</v>
      </c>
      <c r="C9" s="7">
        <f t="shared" si="0"/>
        <v>0.85</v>
      </c>
    </row>
    <row r="10" spans="1:3" x14ac:dyDescent="0.2">
      <c r="A10" s="3" t="s">
        <v>3</v>
      </c>
      <c r="B10" s="5">
        <v>0.96</v>
      </c>
      <c r="C10" s="7">
        <f t="shared" si="0"/>
        <v>0.96</v>
      </c>
    </row>
    <row r="11" spans="1:3" x14ac:dyDescent="0.2">
      <c r="A11" s="3" t="s">
        <v>5</v>
      </c>
      <c r="B11" s="5">
        <v>0.92</v>
      </c>
      <c r="C11" s="7">
        <f t="shared" si="0"/>
        <v>0.92</v>
      </c>
    </row>
    <row r="12" spans="1:3" x14ac:dyDescent="0.2">
      <c r="A12" s="3" t="s">
        <v>4</v>
      </c>
      <c r="B12" s="5"/>
      <c r="C12" s="7">
        <f t="shared" si="0"/>
        <v>0</v>
      </c>
    </row>
    <row r="15" spans="1:3" x14ac:dyDescent="0.2">
      <c r="A15" s="1"/>
      <c r="B15" s="1"/>
      <c r="C15" s="1"/>
    </row>
    <row r="16" spans="1:3" x14ac:dyDescent="0.2">
      <c r="A16" s="4" t="s">
        <v>0</v>
      </c>
      <c r="B16" s="6">
        <v>0.995</v>
      </c>
      <c r="C16" s="8">
        <f>B16</f>
        <v>0.995</v>
      </c>
    </row>
    <row r="17" spans="1:3" x14ac:dyDescent="0.2">
      <c r="A17" s="3" t="s">
        <v>1</v>
      </c>
      <c r="B17" s="5">
        <v>0.98</v>
      </c>
      <c r="C17" s="7">
        <f t="shared" ref="C17:C21" si="1">B17</f>
        <v>0.98</v>
      </c>
    </row>
    <row r="18" spans="1:3" x14ac:dyDescent="0.2">
      <c r="A18" s="3" t="s">
        <v>2</v>
      </c>
      <c r="B18" s="5">
        <v>0.98</v>
      </c>
      <c r="C18" s="7">
        <f t="shared" si="1"/>
        <v>0.98</v>
      </c>
    </row>
    <row r="19" spans="1:3" x14ac:dyDescent="0.2">
      <c r="A19" s="4" t="s">
        <v>3</v>
      </c>
      <c r="B19" s="6">
        <v>0.995</v>
      </c>
      <c r="C19" s="8">
        <f t="shared" si="1"/>
        <v>0.995</v>
      </c>
    </row>
    <row r="20" spans="1:3" x14ac:dyDescent="0.2">
      <c r="A20" s="3" t="s">
        <v>5</v>
      </c>
      <c r="B20" s="5">
        <f>((B17+B18)/2)^(1/2)</f>
        <v>0.98994949366116658</v>
      </c>
      <c r="C20" s="7">
        <f t="shared" si="1"/>
        <v>0.98994949366116658</v>
      </c>
    </row>
    <row r="21" spans="1:3" x14ac:dyDescent="0.2">
      <c r="A21" s="3" t="s">
        <v>4</v>
      </c>
      <c r="B21" s="7">
        <v>0.93</v>
      </c>
      <c r="C21" s="7">
        <f t="shared" si="1"/>
        <v>0.93</v>
      </c>
    </row>
    <row r="23" spans="1:3" x14ac:dyDescent="0.2">
      <c r="A23" s="2" t="s">
        <v>9</v>
      </c>
      <c r="B23" s="2">
        <f>(B16*B17*B18*B19*B20)+(B16*B17*B18*B19*(1-B20))+(B16*B17*B18*B20*(1-B19))+(B16*B17*B19*B20*(1-B18))+(B16*B18*B19*B20*(1-B17))+(B17*B18*B19*B20*(1-B16))</f>
        <v>0.99869887766294263</v>
      </c>
    </row>
    <row r="25" spans="1:3" x14ac:dyDescent="0.2">
      <c r="B25" s="2">
        <f>(0.98*0.9899)+(0.98*0.9899)+(0.98*0.98*0.9899)+(0.98*0.98*0.9899)-3*0.98*0.98*0.9899</f>
        <v>0.98950403999999992</v>
      </c>
    </row>
    <row r="26" spans="1:3" x14ac:dyDescent="0.2">
      <c r="B26" s="2">
        <v>0.98</v>
      </c>
    </row>
    <row r="27" spans="1:3" x14ac:dyDescent="0.2">
      <c r="B27" s="2" t="s">
        <v>6</v>
      </c>
      <c r="C27" s="2">
        <f>B26/B25</f>
        <v>0.99039514785609173</v>
      </c>
    </row>
    <row r="28" spans="1:3" x14ac:dyDescent="0.2">
      <c r="B28" s="2" t="s">
        <v>7</v>
      </c>
      <c r="C28" s="2">
        <f>(C27)^(1/2)</f>
        <v>0.99518598656537149</v>
      </c>
    </row>
    <row r="29" spans="1:3" x14ac:dyDescent="0.2">
      <c r="B29" s="2" t="s">
        <v>8</v>
      </c>
      <c r="C29" s="2">
        <f>C28</f>
        <v>0.99518598656537149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1"/>
  <sheetViews>
    <sheetView zoomScale="115" zoomScaleNormal="115" workbookViewId="0">
      <selection activeCell="B12" sqref="B12"/>
    </sheetView>
  </sheetViews>
  <sheetFormatPr defaultRowHeight="15" x14ac:dyDescent="0.2"/>
  <cols>
    <col min="1" max="1" width="5.5703125" style="2" bestFit="1" customWidth="1"/>
    <col min="2" max="2" width="10.28515625" style="2" bestFit="1" customWidth="1"/>
    <col min="3" max="3" width="7.140625" style="2" bestFit="1" customWidth="1"/>
    <col min="4" max="16384" width="9.140625" style="2"/>
  </cols>
  <sheetData>
    <row r="6" spans="1:4" x14ac:dyDescent="0.2">
      <c r="A6" s="1"/>
      <c r="B6" s="1"/>
      <c r="C6" s="1"/>
    </row>
    <row r="7" spans="1:4" x14ac:dyDescent="0.2">
      <c r="A7" s="3" t="s">
        <v>0</v>
      </c>
      <c r="B7" s="5">
        <v>0.92</v>
      </c>
      <c r="C7" s="7">
        <f>B7</f>
        <v>0.92</v>
      </c>
    </row>
    <row r="8" spans="1:4" x14ac:dyDescent="0.2">
      <c r="A8" s="3" t="s">
        <v>1</v>
      </c>
      <c r="B8" s="5">
        <v>0.94</v>
      </c>
      <c r="C8" s="7">
        <f t="shared" ref="C8:C12" si="0">B8</f>
        <v>0.94</v>
      </c>
    </row>
    <row r="9" spans="1:4" x14ac:dyDescent="0.2">
      <c r="A9" s="3" t="s">
        <v>2</v>
      </c>
      <c r="B9" s="5">
        <v>0.96</v>
      </c>
      <c r="C9" s="7">
        <f t="shared" si="0"/>
        <v>0.96</v>
      </c>
    </row>
    <row r="10" spans="1:4" x14ac:dyDescent="0.2">
      <c r="A10" s="3" t="s">
        <v>3</v>
      </c>
      <c r="B10" s="5">
        <v>0.98</v>
      </c>
      <c r="C10" s="7">
        <f t="shared" si="0"/>
        <v>0.98</v>
      </c>
    </row>
    <row r="11" spans="1:4" x14ac:dyDescent="0.2">
      <c r="A11" s="3" t="s">
        <v>5</v>
      </c>
      <c r="B11" s="5">
        <v>1</v>
      </c>
      <c r="C11" s="7">
        <f t="shared" si="0"/>
        <v>1</v>
      </c>
    </row>
    <row r="12" spans="1:4" x14ac:dyDescent="0.2">
      <c r="A12" s="3" t="s">
        <v>4</v>
      </c>
      <c r="B12" s="5">
        <f>(B7*B8*B9*B10*B11)+(B7*B8*B9*B10*(1-B11))+(B7*B8*B9*B11*(1-B10))+(B7*B8*B10*B11*(1-B9))+(B7*B9*B10*B11*(1-B8))+(B8*B9*B10*B11*(1-B7))</f>
        <v>0.98678847999999997</v>
      </c>
      <c r="C12" s="7">
        <f t="shared" si="0"/>
        <v>0.98678847999999997</v>
      </c>
    </row>
    <row r="15" spans="1:4" x14ac:dyDescent="0.2">
      <c r="A15" s="1"/>
      <c r="B15" s="1"/>
      <c r="C15" s="1"/>
      <c r="D15" s="3"/>
    </row>
    <row r="16" spans="1:4" x14ac:dyDescent="0.2">
      <c r="A16" s="4" t="s">
        <v>0</v>
      </c>
      <c r="B16" s="6">
        <v>0.995</v>
      </c>
      <c r="C16" s="8">
        <f>B16</f>
        <v>0.995</v>
      </c>
      <c r="D16" s="3">
        <v>98</v>
      </c>
    </row>
    <row r="17" spans="1:13" x14ac:dyDescent="0.2">
      <c r="A17" s="3" t="s">
        <v>1</v>
      </c>
      <c r="B17" s="5">
        <v>0.98</v>
      </c>
      <c r="C17" s="7">
        <f t="shared" ref="C17:C21" si="1">B17</f>
        <v>0.98</v>
      </c>
      <c r="D17" s="3">
        <v>90</v>
      </c>
    </row>
    <row r="18" spans="1:13" x14ac:dyDescent="0.2">
      <c r="A18" s="3" t="s">
        <v>2</v>
      </c>
      <c r="B18" s="5">
        <v>0.98</v>
      </c>
      <c r="C18" s="7">
        <f t="shared" si="1"/>
        <v>0.98</v>
      </c>
      <c r="D18" s="3">
        <v>94</v>
      </c>
    </row>
    <row r="19" spans="1:13" x14ac:dyDescent="0.2">
      <c r="A19" s="4" t="s">
        <v>3</v>
      </c>
      <c r="B19" s="6">
        <v>0.995</v>
      </c>
      <c r="C19" s="8">
        <f t="shared" si="1"/>
        <v>0.995</v>
      </c>
      <c r="D19" s="3">
        <v>96</v>
      </c>
    </row>
    <row r="20" spans="1:13" x14ac:dyDescent="0.2">
      <c r="A20" s="9" t="s">
        <v>5</v>
      </c>
      <c r="B20" s="10">
        <f>((B17+B18)/2)^(1/2)</f>
        <v>0.98994949366116658</v>
      </c>
      <c r="C20" s="11">
        <f t="shared" si="1"/>
        <v>0.98994949366116658</v>
      </c>
      <c r="D20" s="3">
        <v>88</v>
      </c>
    </row>
    <row r="21" spans="1:13" x14ac:dyDescent="0.2">
      <c r="A21" s="3" t="s">
        <v>4</v>
      </c>
      <c r="B21" s="7">
        <v>0.93</v>
      </c>
      <c r="C21" s="7">
        <f t="shared" si="1"/>
        <v>0.93</v>
      </c>
      <c r="D21" s="3"/>
    </row>
    <row r="23" spans="1:13" x14ac:dyDescent="0.2">
      <c r="A23" s="2" t="s">
        <v>9</v>
      </c>
      <c r="B23" s="2">
        <f>(B16*B17*B18*B19*B20)+(B16*B17*B18*B19*(1-B20))+(B16*B17*B18*B20*(1-B19))+(B16*B17*B19*B20*(1-B18))+(B16*B18*B19*B20*(1-B17))+(B17*B18*B19*B20*(1-B16))</f>
        <v>0.99869887766294263</v>
      </c>
    </row>
    <row r="25" spans="1:13" x14ac:dyDescent="0.2">
      <c r="B25" s="2">
        <f>(0.98*0.9899)+(0.98*0.9899)+(0.98*0.98*0.9899)+(0.98*0.98*0.9899)-3*0.98*0.98*0.9899</f>
        <v>0.98950403999999992</v>
      </c>
    </row>
    <row r="26" spans="1:13" x14ac:dyDescent="0.2">
      <c r="B26" s="2">
        <v>0.98</v>
      </c>
    </row>
    <row r="27" spans="1:13" x14ac:dyDescent="0.2">
      <c r="B27" s="2" t="s">
        <v>6</v>
      </c>
      <c r="C27" s="2">
        <f>B26/B25</f>
        <v>0.99039514785609173</v>
      </c>
    </row>
    <row r="28" spans="1:13" x14ac:dyDescent="0.2">
      <c r="B28" s="2" t="s">
        <v>7</v>
      </c>
      <c r="C28" s="2">
        <f>(C27)^(1/2)</f>
        <v>0.99518598656537149</v>
      </c>
    </row>
    <row r="29" spans="1:13" x14ac:dyDescent="0.2">
      <c r="B29" s="2" t="s">
        <v>8</v>
      </c>
      <c r="C29" s="2">
        <f>C28</f>
        <v>0.99518598656537149</v>
      </c>
      <c r="J29" s="4" t="s">
        <v>0</v>
      </c>
      <c r="K29" s="6">
        <v>0.6</v>
      </c>
      <c r="L29" s="8">
        <f>K29</f>
        <v>0.6</v>
      </c>
      <c r="M29" s="3">
        <v>98</v>
      </c>
    </row>
    <row r="30" spans="1:13" x14ac:dyDescent="0.2">
      <c r="J30" s="3" t="s">
        <v>1</v>
      </c>
      <c r="K30" s="5">
        <v>0.6</v>
      </c>
      <c r="L30" s="7">
        <f t="shared" ref="L30" si="2">K30</f>
        <v>0.6</v>
      </c>
      <c r="M30" s="3">
        <v>90</v>
      </c>
    </row>
    <row r="31" spans="1:13" x14ac:dyDescent="0.2">
      <c r="J31" s="3" t="s">
        <v>4</v>
      </c>
      <c r="K31" s="7">
        <f>(K29*K30)+(K29*(1-K30))+(K30*(1-K29))</f>
        <v>0.84</v>
      </c>
      <c r="L31" s="7"/>
      <c r="M31" s="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4"/>
  <sheetViews>
    <sheetView topLeftCell="A13" zoomScale="145" zoomScaleNormal="145" workbookViewId="0">
      <selection activeCell="D39" sqref="D39"/>
    </sheetView>
  </sheetViews>
  <sheetFormatPr defaultRowHeight="15" x14ac:dyDescent="0.2"/>
  <cols>
    <col min="1" max="1" width="9.140625" style="2" customWidth="1"/>
    <col min="2" max="2" width="16" style="2" bestFit="1" customWidth="1"/>
    <col min="3" max="3" width="7.140625" style="2" bestFit="1" customWidth="1"/>
    <col min="4" max="16384" width="9.140625" style="2"/>
  </cols>
  <sheetData>
    <row r="6" spans="1:7" x14ac:dyDescent="0.2">
      <c r="A6" s="1" t="s">
        <v>10</v>
      </c>
      <c r="B6" s="1" t="s">
        <v>16</v>
      </c>
      <c r="C6" s="1"/>
    </row>
    <row r="7" spans="1:7" x14ac:dyDescent="0.2">
      <c r="A7" s="3" t="s">
        <v>11</v>
      </c>
      <c r="B7" s="12">
        <v>0.95</v>
      </c>
      <c r="C7" s="7">
        <f>B7</f>
        <v>0.95</v>
      </c>
    </row>
    <row r="8" spans="1:7" x14ac:dyDescent="0.2">
      <c r="A8" s="3" t="s">
        <v>12</v>
      </c>
      <c r="B8" s="12">
        <v>0.95</v>
      </c>
      <c r="C8" s="7">
        <f>B8</f>
        <v>0.95</v>
      </c>
    </row>
    <row r="9" spans="1:7" x14ac:dyDescent="0.2">
      <c r="A9" s="3" t="s">
        <v>13</v>
      </c>
      <c r="B9" s="12">
        <v>0.95</v>
      </c>
      <c r="C9" s="7">
        <f>B9</f>
        <v>0.95</v>
      </c>
    </row>
    <row r="10" spans="1:7" x14ac:dyDescent="0.2">
      <c r="A10" s="3" t="s">
        <v>14</v>
      </c>
      <c r="B10" s="12">
        <v>0.95</v>
      </c>
      <c r="C10" s="7">
        <f>B10</f>
        <v>0.95</v>
      </c>
    </row>
    <row r="11" spans="1:7" x14ac:dyDescent="0.2">
      <c r="A11" s="17" t="s">
        <v>15</v>
      </c>
      <c r="B11" s="18">
        <f>(B7*B8*B9*B10)</f>
        <v>0.81450624999999988</v>
      </c>
      <c r="C11" s="19">
        <f>B11</f>
        <v>0.81450624999999988</v>
      </c>
      <c r="E11" s="2" t="s">
        <v>17</v>
      </c>
      <c r="F11" s="14">
        <v>24</v>
      </c>
      <c r="G11" s="14">
        <v>8</v>
      </c>
    </row>
    <row r="12" spans="1:7" x14ac:dyDescent="0.2">
      <c r="E12" s="2" t="s">
        <v>18</v>
      </c>
      <c r="F12" s="14">
        <f>F11*$B$11</f>
        <v>19.548149999999996</v>
      </c>
      <c r="G12" s="14">
        <f>G11*$B$11</f>
        <v>6.516049999999999</v>
      </c>
    </row>
    <row r="18" spans="1:4" x14ac:dyDescent="0.2">
      <c r="A18" s="1" t="s">
        <v>10</v>
      </c>
      <c r="B18" s="1" t="s">
        <v>16</v>
      </c>
      <c r="C18" s="1"/>
    </row>
    <row r="19" spans="1:4" x14ac:dyDescent="0.2">
      <c r="A19" s="3" t="s">
        <v>11</v>
      </c>
      <c r="B19" s="12">
        <v>0.92</v>
      </c>
      <c r="C19" s="7">
        <f>B19</f>
        <v>0.92</v>
      </c>
    </row>
    <row r="20" spans="1:4" x14ac:dyDescent="0.2">
      <c r="A20" s="3" t="s">
        <v>12</v>
      </c>
      <c r="B20" s="12">
        <v>0.94</v>
      </c>
      <c r="C20" s="7">
        <f>B20</f>
        <v>0.94</v>
      </c>
    </row>
    <row r="21" spans="1:4" x14ac:dyDescent="0.2">
      <c r="A21" s="3" t="s">
        <v>13</v>
      </c>
      <c r="B21" s="12">
        <v>0.96</v>
      </c>
      <c r="C21" s="7">
        <f>B21</f>
        <v>0.96</v>
      </c>
    </row>
    <row r="22" spans="1:4" x14ac:dyDescent="0.2">
      <c r="A22" s="17" t="s">
        <v>14</v>
      </c>
      <c r="B22" s="18">
        <f>B23/(B19*B20*B21)</f>
        <v>0.99974946037619494</v>
      </c>
      <c r="C22" s="19">
        <f>B22</f>
        <v>0.99974946037619494</v>
      </c>
      <c r="D22" s="20" t="s">
        <v>19</v>
      </c>
    </row>
    <row r="23" spans="1:4" x14ac:dyDescent="0.2">
      <c r="A23" s="3" t="s">
        <v>15</v>
      </c>
      <c r="B23" s="12">
        <v>0.83</v>
      </c>
      <c r="C23" s="7">
        <f>B23</f>
        <v>0.83</v>
      </c>
    </row>
    <row r="29" spans="1:4" x14ac:dyDescent="0.2">
      <c r="A29" s="1" t="s">
        <v>10</v>
      </c>
      <c r="B29" s="1" t="s">
        <v>16</v>
      </c>
      <c r="C29" s="1"/>
    </row>
    <row r="30" spans="1:4" x14ac:dyDescent="0.2">
      <c r="A30" s="3" t="s">
        <v>11</v>
      </c>
      <c r="B30" s="12">
        <v>0.9</v>
      </c>
      <c r="C30" s="7">
        <f>B30</f>
        <v>0.9</v>
      </c>
    </row>
    <row r="31" spans="1:4" x14ac:dyDescent="0.2">
      <c r="A31" s="3" t="s">
        <v>12</v>
      </c>
      <c r="B31" s="12">
        <v>0.7</v>
      </c>
      <c r="C31" s="7">
        <f>B31</f>
        <v>0.7</v>
      </c>
    </row>
    <row r="32" spans="1:4" x14ac:dyDescent="0.2">
      <c r="A32" s="3" t="s">
        <v>13</v>
      </c>
      <c r="B32" s="12">
        <v>0.85</v>
      </c>
      <c r="C32" s="7">
        <f>B32</f>
        <v>0.85</v>
      </c>
    </row>
    <row r="33" spans="1:4" x14ac:dyDescent="0.2">
      <c r="A33" s="17" t="s">
        <v>14</v>
      </c>
      <c r="B33" s="18">
        <f>B34/(B30*B31*B32)</f>
        <v>1.3071895424836601</v>
      </c>
      <c r="C33" s="19">
        <f>B33</f>
        <v>1.3071895424836601</v>
      </c>
      <c r="D33" s="20" t="s">
        <v>19</v>
      </c>
    </row>
    <row r="34" spans="1:4" x14ac:dyDescent="0.2">
      <c r="A34" s="3" t="s">
        <v>15</v>
      </c>
      <c r="B34" s="12">
        <v>0.7</v>
      </c>
      <c r="C34" s="7">
        <f>B34</f>
        <v>0.7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15"/>
  <sheetViews>
    <sheetView zoomScaleNormal="100" workbookViewId="0">
      <selection activeCell="D9" sqref="D9"/>
    </sheetView>
  </sheetViews>
  <sheetFormatPr defaultRowHeight="15" x14ac:dyDescent="0.2"/>
  <cols>
    <col min="1" max="12" width="9.140625" style="2"/>
    <col min="13" max="13" width="10.28515625" style="2" bestFit="1" customWidth="1"/>
    <col min="14" max="16384" width="9.140625" style="2"/>
  </cols>
  <sheetData>
    <row r="11" spans="1:15" x14ac:dyDescent="0.2">
      <c r="A11" s="16"/>
    </row>
    <row r="13" spans="1:15" x14ac:dyDescent="0.2">
      <c r="L13" s="4" t="s">
        <v>0</v>
      </c>
      <c r="M13" s="6">
        <v>1</v>
      </c>
      <c r="N13" s="8">
        <f>M13</f>
        <v>1</v>
      </c>
      <c r="O13" s="3">
        <v>98</v>
      </c>
    </row>
    <row r="14" spans="1:15" x14ac:dyDescent="0.2">
      <c r="L14" s="3" t="s">
        <v>1</v>
      </c>
      <c r="M14" s="5">
        <v>1</v>
      </c>
      <c r="N14" s="7">
        <f>M14</f>
        <v>1</v>
      </c>
      <c r="O14" s="3">
        <v>90</v>
      </c>
    </row>
    <row r="15" spans="1:15" x14ac:dyDescent="0.2">
      <c r="L15" s="3" t="s">
        <v>4</v>
      </c>
      <c r="M15" s="7">
        <f>(M13*M14)+(M13*(1-M14))+(M14*(1-M13))</f>
        <v>1</v>
      </c>
      <c r="N15" s="7"/>
      <c r="O15" s="3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29"/>
  <sheetViews>
    <sheetView zoomScale="115" zoomScaleNormal="115" workbookViewId="0">
      <selection activeCell="B13" sqref="B13"/>
    </sheetView>
  </sheetViews>
  <sheetFormatPr defaultRowHeight="15" x14ac:dyDescent="0.2"/>
  <cols>
    <col min="1" max="1" width="9.140625" style="2"/>
    <col min="2" max="2" width="17.140625" style="2" bestFit="1" customWidth="1"/>
    <col min="3" max="16384" width="9.140625" style="2"/>
  </cols>
  <sheetData>
    <row r="9" spans="1:3" x14ac:dyDescent="0.2">
      <c r="A9" s="1" t="s">
        <v>10</v>
      </c>
      <c r="B9" s="1" t="s">
        <v>16</v>
      </c>
      <c r="C9" s="1"/>
    </row>
    <row r="10" spans="1:3" x14ac:dyDescent="0.2">
      <c r="A10" s="3" t="s">
        <v>11</v>
      </c>
      <c r="B10" s="12">
        <v>0.92</v>
      </c>
      <c r="C10" s="7">
        <f>B10</f>
        <v>0.92</v>
      </c>
    </row>
    <row r="11" spans="1:3" x14ac:dyDescent="0.2">
      <c r="A11" s="3" t="s">
        <v>12</v>
      </c>
      <c r="B11" s="12">
        <v>0.94</v>
      </c>
      <c r="C11" s="7">
        <f>B11</f>
        <v>0.94</v>
      </c>
    </row>
    <row r="12" spans="1:3" x14ac:dyDescent="0.2">
      <c r="A12" s="3" t="s">
        <v>13</v>
      </c>
      <c r="B12" s="12">
        <v>0.96</v>
      </c>
      <c r="C12" s="7">
        <f>B12</f>
        <v>0.96</v>
      </c>
    </row>
    <row r="13" spans="1:3" x14ac:dyDescent="0.2">
      <c r="A13" s="3" t="s">
        <v>14</v>
      </c>
      <c r="B13" s="12">
        <v>0</v>
      </c>
      <c r="C13" s="7">
        <f>B13</f>
        <v>0</v>
      </c>
    </row>
    <row r="14" spans="1:3" x14ac:dyDescent="0.2">
      <c r="A14" s="17" t="s">
        <v>15</v>
      </c>
      <c r="B14" s="21">
        <f>(B10*B11*B12*B13)+((B10*B11*B12)*(1-B13))+((B10*B11*B13)*(1-B12))+((B10*B12*B13)*(1-B11))+((B11*B12*B13)*(1-B10))</f>
        <v>0.83020799999999995</v>
      </c>
      <c r="C14" s="19">
        <f>B14</f>
        <v>0.83020799999999995</v>
      </c>
    </row>
    <row r="24" spans="1:3" x14ac:dyDescent="0.2">
      <c r="A24" s="1" t="s">
        <v>10</v>
      </c>
      <c r="B24" s="1" t="s">
        <v>16</v>
      </c>
      <c r="C24" s="1"/>
    </row>
    <row r="25" spans="1:3" x14ac:dyDescent="0.2">
      <c r="A25" s="3" t="s">
        <v>11</v>
      </c>
      <c r="B25" s="12">
        <v>0.85</v>
      </c>
      <c r="C25" s="7">
        <f>B25</f>
        <v>0.85</v>
      </c>
    </row>
    <row r="26" spans="1:3" x14ac:dyDescent="0.2">
      <c r="A26" s="3" t="s">
        <v>12</v>
      </c>
      <c r="B26" s="12">
        <v>0.8</v>
      </c>
      <c r="C26" s="7">
        <f>B26</f>
        <v>0.8</v>
      </c>
    </row>
    <row r="27" spans="1:3" x14ac:dyDescent="0.2">
      <c r="A27" s="17" t="s">
        <v>13</v>
      </c>
      <c r="B27" s="18">
        <f>B29/((B25*B26*B28)+(B25*B26*(1-B28))+(B25*B28*(1-B26))+(B26*B28*(1-B25))+((-1)*(B25*B26*B28)+(B25*B26*B28)))</f>
        <v>0.93201754385964897</v>
      </c>
      <c r="C27" s="18">
        <f>B27</f>
        <v>0.93201754385964897</v>
      </c>
    </row>
    <row r="28" spans="1:3" x14ac:dyDescent="0.2">
      <c r="A28" s="3" t="s">
        <v>14</v>
      </c>
      <c r="B28" s="12">
        <v>0.8</v>
      </c>
      <c r="C28" s="7">
        <f>B28</f>
        <v>0.8</v>
      </c>
    </row>
    <row r="29" spans="1:3" x14ac:dyDescent="0.2">
      <c r="A29" s="3" t="s">
        <v>15</v>
      </c>
      <c r="B29" s="12">
        <v>0.85</v>
      </c>
      <c r="C29" s="7">
        <f>B29</f>
        <v>0.85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série</vt:lpstr>
      <vt:lpstr>misto</vt:lpstr>
      <vt:lpstr>paralelo</vt:lpstr>
      <vt:lpstr>série2</vt:lpstr>
      <vt:lpstr>paralelo2</vt:lpstr>
      <vt:lpstr>paralelo3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SENAI</cp:lastModifiedBy>
  <dcterms:created xsi:type="dcterms:W3CDTF">2014-03-25T11:56:04Z</dcterms:created>
  <dcterms:modified xsi:type="dcterms:W3CDTF">2019-03-22T00:59:26Z</dcterms:modified>
</cp:coreProperties>
</file>