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_edgard ensino e aprendizagem\manutencao industrial\exercícios\"/>
    </mc:Choice>
  </mc:AlternateContent>
  <bookViews>
    <workbookView xWindow="240" yWindow="75" windowWidth="20115" windowHeight="7995"/>
  </bookViews>
  <sheets>
    <sheet name="atividade" sheetId="5" r:id="rId1"/>
    <sheet name="turma A" sheetId="6" r:id="rId2"/>
    <sheet name="turma B" sheetId="4" r:id="rId3"/>
    <sheet name="Plan3" sheetId="7" r:id="rId4"/>
  </sheets>
  <calcPr calcId="152511"/>
</workbook>
</file>

<file path=xl/calcChain.xml><?xml version="1.0" encoding="utf-8"?>
<calcChain xmlns="http://schemas.openxmlformats.org/spreadsheetml/2006/main">
  <c r="G41" i="4" l="1"/>
  <c r="H41" i="4"/>
  <c r="I41" i="4"/>
  <c r="G42" i="4"/>
  <c r="K42" i="4" s="1"/>
  <c r="H42" i="4"/>
  <c r="I42" i="4"/>
  <c r="G43" i="4"/>
  <c r="J43" i="4" s="1"/>
  <c r="H43" i="4"/>
  <c r="I43" i="4"/>
  <c r="G44" i="4"/>
  <c r="H44" i="4"/>
  <c r="I44" i="4"/>
  <c r="G45" i="4"/>
  <c r="J45" i="4" s="1"/>
  <c r="H45" i="4"/>
  <c r="I45" i="4"/>
  <c r="K45" i="4" s="1"/>
  <c r="G35" i="4"/>
  <c r="H35" i="4"/>
  <c r="I35" i="4"/>
  <c r="G36" i="4"/>
  <c r="H36" i="4"/>
  <c r="I36" i="4"/>
  <c r="G37" i="4"/>
  <c r="H37" i="4"/>
  <c r="I37" i="4"/>
  <c r="G38" i="4"/>
  <c r="J38" i="4" s="1"/>
  <c r="H38" i="4"/>
  <c r="I38" i="4"/>
  <c r="G39" i="4"/>
  <c r="J39" i="4" s="1"/>
  <c r="H39" i="4"/>
  <c r="I39" i="4"/>
  <c r="K39" i="4" s="1"/>
  <c r="G29" i="4"/>
  <c r="H29" i="4"/>
  <c r="I29" i="4"/>
  <c r="G30" i="4"/>
  <c r="H30" i="4"/>
  <c r="I30" i="4"/>
  <c r="G31" i="4"/>
  <c r="H31" i="4"/>
  <c r="I31" i="4"/>
  <c r="G32" i="4"/>
  <c r="H32" i="4"/>
  <c r="I32" i="4"/>
  <c r="G33" i="4"/>
  <c r="K33" i="4" s="1"/>
  <c r="H33" i="4"/>
  <c r="I33" i="4"/>
  <c r="J33" i="4" s="1"/>
  <c r="G23" i="4"/>
  <c r="H23" i="4"/>
  <c r="I23" i="4"/>
  <c r="G24" i="4"/>
  <c r="J24" i="4" s="1"/>
  <c r="H24" i="4"/>
  <c r="I24" i="4"/>
  <c r="G25" i="4"/>
  <c r="H25" i="4"/>
  <c r="I25" i="4"/>
  <c r="J25" i="4" s="1"/>
  <c r="G26" i="4"/>
  <c r="H26" i="4"/>
  <c r="I26" i="4"/>
  <c r="G27" i="4"/>
  <c r="J27" i="4" s="1"/>
  <c r="H27" i="4"/>
  <c r="I27" i="4"/>
  <c r="K27" i="4"/>
  <c r="G17" i="4"/>
  <c r="H17" i="4"/>
  <c r="I17" i="4"/>
  <c r="G18" i="4"/>
  <c r="H18" i="4"/>
  <c r="I18" i="4"/>
  <c r="G19" i="4"/>
  <c r="H19" i="4"/>
  <c r="I19" i="4"/>
  <c r="K19" i="4" s="1"/>
  <c r="G20" i="4"/>
  <c r="H20" i="4"/>
  <c r="I20" i="4"/>
  <c r="G11" i="4"/>
  <c r="H11" i="4"/>
  <c r="I11" i="4"/>
  <c r="G12" i="4"/>
  <c r="H12" i="4"/>
  <c r="I12" i="4"/>
  <c r="G13" i="4"/>
  <c r="H13" i="4"/>
  <c r="I13" i="4"/>
  <c r="J13" i="4" s="1"/>
  <c r="G14" i="4"/>
  <c r="H14" i="4"/>
  <c r="I14" i="4"/>
  <c r="G5" i="4"/>
  <c r="H5" i="4"/>
  <c r="I5" i="4"/>
  <c r="G6" i="4"/>
  <c r="H6" i="4"/>
  <c r="I6" i="4"/>
  <c r="G7" i="4"/>
  <c r="H7" i="4"/>
  <c r="I7" i="4"/>
  <c r="G8" i="4"/>
  <c r="H8" i="4"/>
  <c r="I8" i="4"/>
  <c r="M14" i="7"/>
  <c r="I55" i="6"/>
  <c r="H55" i="6"/>
  <c r="G55" i="6"/>
  <c r="I54" i="6"/>
  <c r="H54" i="6"/>
  <c r="G54" i="6"/>
  <c r="I53" i="6"/>
  <c r="H53" i="6"/>
  <c r="G53" i="6"/>
  <c r="I52" i="6"/>
  <c r="H52" i="6"/>
  <c r="G52" i="6"/>
  <c r="I51" i="6"/>
  <c r="H51" i="6"/>
  <c r="G51" i="6"/>
  <c r="I50" i="6"/>
  <c r="H50" i="6"/>
  <c r="G50" i="6"/>
  <c r="I49" i="6"/>
  <c r="H49" i="6"/>
  <c r="G49" i="6"/>
  <c r="I48" i="6"/>
  <c r="H48" i="6"/>
  <c r="G48" i="6"/>
  <c r="I47" i="6"/>
  <c r="H47" i="6"/>
  <c r="G47" i="6"/>
  <c r="I46" i="6"/>
  <c r="H46" i="6"/>
  <c r="G46" i="6"/>
  <c r="I45" i="6"/>
  <c r="H45" i="6"/>
  <c r="G45" i="6"/>
  <c r="I44" i="6"/>
  <c r="H44" i="6"/>
  <c r="G44" i="6"/>
  <c r="I43" i="6"/>
  <c r="H43" i="6"/>
  <c r="G43" i="6"/>
  <c r="I42" i="6"/>
  <c r="H42" i="6"/>
  <c r="G42" i="6"/>
  <c r="I41" i="6"/>
  <c r="H41" i="6"/>
  <c r="G41" i="6"/>
  <c r="I40" i="6"/>
  <c r="H40" i="6"/>
  <c r="G40" i="6"/>
  <c r="I39" i="6"/>
  <c r="H39" i="6"/>
  <c r="G39" i="6"/>
  <c r="I38" i="6"/>
  <c r="H38" i="6"/>
  <c r="G38" i="6"/>
  <c r="I37" i="6"/>
  <c r="H37" i="6"/>
  <c r="G37" i="6"/>
  <c r="I36" i="6"/>
  <c r="H36" i="6"/>
  <c r="G36" i="6"/>
  <c r="I35" i="6"/>
  <c r="H35" i="6"/>
  <c r="G35" i="6"/>
  <c r="I34" i="6"/>
  <c r="H34" i="6"/>
  <c r="G34" i="6"/>
  <c r="I33" i="6"/>
  <c r="H33" i="6"/>
  <c r="G33" i="6"/>
  <c r="I32" i="6"/>
  <c r="H32" i="6"/>
  <c r="G32" i="6"/>
  <c r="I31" i="6"/>
  <c r="H31" i="6"/>
  <c r="G31" i="6"/>
  <c r="I30" i="6"/>
  <c r="H30" i="6"/>
  <c r="G30" i="6"/>
  <c r="I29" i="6"/>
  <c r="H29" i="6"/>
  <c r="G29" i="6"/>
  <c r="I28" i="6"/>
  <c r="H28" i="6"/>
  <c r="G28" i="6"/>
  <c r="I27" i="6"/>
  <c r="H27" i="6"/>
  <c r="G27" i="6"/>
  <c r="I26" i="6"/>
  <c r="H26" i="6"/>
  <c r="G26" i="6"/>
  <c r="I25" i="6"/>
  <c r="H25" i="6"/>
  <c r="G25" i="6"/>
  <c r="I24" i="6"/>
  <c r="H24" i="6"/>
  <c r="G24" i="6"/>
  <c r="I23" i="6"/>
  <c r="H23" i="6"/>
  <c r="G23" i="6"/>
  <c r="I22" i="6"/>
  <c r="H22" i="6"/>
  <c r="G22" i="6"/>
  <c r="I21" i="6"/>
  <c r="H21" i="6"/>
  <c r="G21" i="6"/>
  <c r="I20" i="6"/>
  <c r="H20" i="6"/>
  <c r="G20" i="6"/>
  <c r="I19" i="6"/>
  <c r="H19" i="6"/>
  <c r="G19" i="6"/>
  <c r="I18" i="6"/>
  <c r="H18" i="6"/>
  <c r="G18" i="6"/>
  <c r="I17" i="6"/>
  <c r="H17" i="6"/>
  <c r="G17" i="6"/>
  <c r="I16" i="6"/>
  <c r="H16" i="6"/>
  <c r="G16" i="6"/>
  <c r="I15" i="6"/>
  <c r="H15" i="6"/>
  <c r="G15" i="6"/>
  <c r="I14" i="6"/>
  <c r="H14" i="6"/>
  <c r="G14" i="6"/>
  <c r="I13" i="6"/>
  <c r="H13" i="6"/>
  <c r="G13" i="6"/>
  <c r="I12" i="6"/>
  <c r="H12" i="6"/>
  <c r="G12" i="6"/>
  <c r="I11" i="6"/>
  <c r="H11" i="6"/>
  <c r="G11" i="6"/>
  <c r="I10" i="6"/>
  <c r="H10" i="6"/>
  <c r="G10" i="6"/>
  <c r="I9" i="6"/>
  <c r="H9" i="6"/>
  <c r="G9" i="6"/>
  <c r="I8" i="6"/>
  <c r="H8" i="6"/>
  <c r="G8" i="6"/>
  <c r="I7" i="6"/>
  <c r="H7" i="6"/>
  <c r="G7" i="6"/>
  <c r="I6" i="6"/>
  <c r="H6" i="6"/>
  <c r="G6" i="6"/>
  <c r="I5" i="6"/>
  <c r="H5" i="6"/>
  <c r="G5" i="6"/>
  <c r="I4" i="6"/>
  <c r="H4" i="6"/>
  <c r="G4" i="6"/>
  <c r="G34" i="4"/>
  <c r="H34" i="4"/>
  <c r="I34" i="4"/>
  <c r="G28" i="4"/>
  <c r="H28" i="4"/>
  <c r="I28" i="4"/>
  <c r="G22" i="4"/>
  <c r="H22" i="4"/>
  <c r="I22" i="4"/>
  <c r="E3" i="5"/>
  <c r="G15" i="5"/>
  <c r="F15" i="5"/>
  <c r="E15" i="5"/>
  <c r="G14" i="5"/>
  <c r="F14" i="5"/>
  <c r="E14" i="5"/>
  <c r="G13" i="5"/>
  <c r="F13" i="5"/>
  <c r="E13" i="5"/>
  <c r="G12" i="5"/>
  <c r="F12" i="5"/>
  <c r="E12" i="5"/>
  <c r="G11" i="5"/>
  <c r="F11" i="5"/>
  <c r="E11" i="5"/>
  <c r="G10" i="5"/>
  <c r="F10" i="5"/>
  <c r="E10" i="5"/>
  <c r="G9" i="5"/>
  <c r="F9" i="5"/>
  <c r="E9" i="5"/>
  <c r="G8" i="5"/>
  <c r="F8" i="5"/>
  <c r="E8" i="5"/>
  <c r="G7" i="5"/>
  <c r="F7" i="5"/>
  <c r="E7" i="5"/>
  <c r="G6" i="5"/>
  <c r="F6" i="5"/>
  <c r="E6" i="5"/>
  <c r="G5" i="5"/>
  <c r="F5" i="5"/>
  <c r="E5" i="5"/>
  <c r="G4" i="5"/>
  <c r="F4" i="5"/>
  <c r="E4" i="5"/>
  <c r="G3" i="5"/>
  <c r="F3" i="5"/>
  <c r="G16" i="4"/>
  <c r="H16" i="4"/>
  <c r="I16" i="4"/>
  <c r="G10" i="4"/>
  <c r="H10" i="4"/>
  <c r="I10" i="4"/>
  <c r="K36" i="4" l="1"/>
  <c r="J30" i="4"/>
  <c r="K24" i="4"/>
  <c r="J18" i="4"/>
  <c r="K34" i="4"/>
  <c r="J28" i="4"/>
  <c r="J41" i="4"/>
  <c r="K35" i="4"/>
  <c r="J29" i="4"/>
  <c r="J23" i="4"/>
  <c r="J17" i="4"/>
  <c r="J11" i="4"/>
  <c r="J44" i="4"/>
  <c r="K44" i="4"/>
  <c r="K38" i="4"/>
  <c r="K43" i="4"/>
  <c r="J37" i="4"/>
  <c r="K37" i="4"/>
  <c r="J31" i="4"/>
  <c r="K31" i="4"/>
  <c r="K25" i="4"/>
  <c r="J19" i="4"/>
  <c r="K7" i="4"/>
  <c r="J7" i="4"/>
  <c r="J32" i="4"/>
  <c r="J26" i="4"/>
  <c r="J20" i="4"/>
  <c r="J14" i="4"/>
  <c r="J8" i="4"/>
  <c r="J42" i="4"/>
  <c r="K41" i="4"/>
  <c r="J36" i="4"/>
  <c r="J35" i="4"/>
  <c r="J34" i="4"/>
  <c r="K28" i="4"/>
  <c r="K29" i="4"/>
  <c r="K32" i="4"/>
  <c r="K30" i="4"/>
  <c r="K22" i="4"/>
  <c r="K23" i="4"/>
  <c r="K26" i="4"/>
  <c r="K16" i="4"/>
  <c r="K17" i="4"/>
  <c r="K20" i="4"/>
  <c r="K18" i="4"/>
  <c r="J22" i="4"/>
  <c r="J16" i="4"/>
  <c r="J5" i="4"/>
  <c r="J12" i="4"/>
  <c r="K13" i="4"/>
  <c r="J6" i="4"/>
  <c r="K11" i="4"/>
  <c r="K14" i="4"/>
  <c r="K12" i="4"/>
  <c r="J10" i="4"/>
  <c r="K10" i="4"/>
  <c r="K6" i="4"/>
  <c r="K5" i="4"/>
  <c r="K8" i="4"/>
  <c r="I40" i="4"/>
  <c r="H40" i="4"/>
  <c r="G40" i="4"/>
  <c r="I4" i="4"/>
  <c r="H4" i="4"/>
  <c r="G4" i="4"/>
  <c r="J4" i="4" l="1"/>
  <c r="K4" i="4"/>
  <c r="K40" i="4"/>
  <c r="J40" i="4"/>
</calcChain>
</file>

<file path=xl/sharedStrings.xml><?xml version="1.0" encoding="utf-8"?>
<sst xmlns="http://schemas.openxmlformats.org/spreadsheetml/2006/main" count="163" uniqueCount="40">
  <si>
    <t>Ensaio Termografia</t>
  </si>
  <si>
    <t>Aquecedor</t>
  </si>
  <si>
    <t>Term. Fluke</t>
  </si>
  <si>
    <t>Term. Merc.</t>
  </si>
  <si>
    <t>Term. SKF</t>
  </si>
  <si>
    <t>60°C</t>
  </si>
  <si>
    <t>65°C</t>
  </si>
  <si>
    <t>70°C</t>
  </si>
  <si>
    <t>75°C</t>
  </si>
  <si>
    <t>80°C</t>
  </si>
  <si>
    <t>85°C</t>
  </si>
  <si>
    <t>90°C</t>
  </si>
  <si>
    <t>95°C</t>
  </si>
  <si>
    <t>100°C</t>
  </si>
  <si>
    <t>105°C</t>
  </si>
  <si>
    <t>110°C</t>
  </si>
  <si>
    <t>115°C</t>
  </si>
  <si>
    <t>120°C</t>
  </si>
  <si>
    <t>Média</t>
  </si>
  <si>
    <t>Mediana</t>
  </si>
  <si>
    <t>Desvio Padrão</t>
  </si>
  <si>
    <t>Grupo 1</t>
  </si>
  <si>
    <t>Grupo 2</t>
  </si>
  <si>
    <t>Grupo 3</t>
  </si>
  <si>
    <t>Grupo 4</t>
  </si>
  <si>
    <t>Grupo 5</t>
  </si>
  <si>
    <t>Grupo 6</t>
  </si>
  <si>
    <t>Equipes</t>
  </si>
  <si>
    <t>Temp Min</t>
  </si>
  <si>
    <t>Temp Max</t>
  </si>
  <si>
    <t>Medidas de Temperatura  - Estatística</t>
  </si>
  <si>
    <t>70 ºC</t>
  </si>
  <si>
    <t>60 °C</t>
  </si>
  <si>
    <t>80 ºc</t>
  </si>
  <si>
    <t>90 ºC</t>
  </si>
  <si>
    <t>100 ºC</t>
  </si>
  <si>
    <t>110 ºC</t>
  </si>
  <si>
    <t>120 ºC</t>
  </si>
  <si>
    <t>38.0</t>
  </si>
  <si>
    <t>65.5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</si>
</sst>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atividade!$B$2</c:f>
              <c:strCache>
                <c:ptCount val="1"/>
                <c:pt idx="0">
                  <c:v>Term. SKF</c:v>
                </c:pt>
              </c:strCache>
            </c:strRef>
          </c:tx>
          <c:marker>
            <c:symbol val="none"/>
          </c:marker>
          <c:cat>
            <c:strRef>
              <c:f>atividade!$A$3:$A$15</c:f>
              <c:strCache>
                <c:ptCount val="13"/>
                <c:pt idx="0">
                  <c:v>60°C</c:v>
                </c:pt>
                <c:pt idx="1">
                  <c:v>65°C</c:v>
                </c:pt>
                <c:pt idx="2">
                  <c:v>70°C</c:v>
                </c:pt>
                <c:pt idx="3">
                  <c:v>75°C</c:v>
                </c:pt>
                <c:pt idx="4">
                  <c:v>80°C</c:v>
                </c:pt>
                <c:pt idx="5">
                  <c:v>85°C</c:v>
                </c:pt>
                <c:pt idx="6">
                  <c:v>90°C</c:v>
                </c:pt>
                <c:pt idx="7">
                  <c:v>95°C</c:v>
                </c:pt>
                <c:pt idx="8">
                  <c:v>100°C</c:v>
                </c:pt>
                <c:pt idx="9">
                  <c:v>105°C</c:v>
                </c:pt>
                <c:pt idx="10">
                  <c:v>110°C</c:v>
                </c:pt>
                <c:pt idx="11">
                  <c:v>115°C</c:v>
                </c:pt>
                <c:pt idx="12">
                  <c:v>120°C</c:v>
                </c:pt>
              </c:strCache>
            </c:strRef>
          </c:cat>
          <c:val>
            <c:numRef>
              <c:f>atividade!$B$3:$B$15</c:f>
              <c:numCache>
                <c:formatCode>General</c:formatCode>
                <c:ptCount val="13"/>
                <c:pt idx="0">
                  <c:v>31.4</c:v>
                </c:pt>
                <c:pt idx="1">
                  <c:v>34.200000000000003</c:v>
                </c:pt>
                <c:pt idx="2">
                  <c:v>35.6</c:v>
                </c:pt>
                <c:pt idx="3">
                  <c:v>36.4</c:v>
                </c:pt>
                <c:pt idx="4">
                  <c:v>41</c:v>
                </c:pt>
                <c:pt idx="5">
                  <c:v>45.2</c:v>
                </c:pt>
                <c:pt idx="6">
                  <c:v>47.4</c:v>
                </c:pt>
                <c:pt idx="7">
                  <c:v>54.3</c:v>
                </c:pt>
                <c:pt idx="8">
                  <c:v>56.8</c:v>
                </c:pt>
                <c:pt idx="9">
                  <c:v>65.8</c:v>
                </c:pt>
                <c:pt idx="10">
                  <c:v>72.3</c:v>
                </c:pt>
                <c:pt idx="11">
                  <c:v>73.400000000000006</c:v>
                </c:pt>
                <c:pt idx="12">
                  <c:v>74.8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atividade!$C$2</c:f>
              <c:strCache>
                <c:ptCount val="1"/>
                <c:pt idx="0">
                  <c:v>Term. Fluke</c:v>
                </c:pt>
              </c:strCache>
            </c:strRef>
          </c:tx>
          <c:marker>
            <c:symbol val="none"/>
          </c:marker>
          <c:cat>
            <c:strRef>
              <c:f>atividade!$A$3:$A$15</c:f>
              <c:strCache>
                <c:ptCount val="13"/>
                <c:pt idx="0">
                  <c:v>60°C</c:v>
                </c:pt>
                <c:pt idx="1">
                  <c:v>65°C</c:v>
                </c:pt>
                <c:pt idx="2">
                  <c:v>70°C</c:v>
                </c:pt>
                <c:pt idx="3">
                  <c:v>75°C</c:v>
                </c:pt>
                <c:pt idx="4">
                  <c:v>80°C</c:v>
                </c:pt>
                <c:pt idx="5">
                  <c:v>85°C</c:v>
                </c:pt>
                <c:pt idx="6">
                  <c:v>90°C</c:v>
                </c:pt>
                <c:pt idx="7">
                  <c:v>95°C</c:v>
                </c:pt>
                <c:pt idx="8">
                  <c:v>100°C</c:v>
                </c:pt>
                <c:pt idx="9">
                  <c:v>105°C</c:v>
                </c:pt>
                <c:pt idx="10">
                  <c:v>110°C</c:v>
                </c:pt>
                <c:pt idx="11">
                  <c:v>115°C</c:v>
                </c:pt>
                <c:pt idx="12">
                  <c:v>120°C</c:v>
                </c:pt>
              </c:strCache>
            </c:strRef>
          </c:cat>
          <c:val>
            <c:numRef>
              <c:f>atividade!$C$3:$C$15</c:f>
              <c:numCache>
                <c:formatCode>General</c:formatCode>
                <c:ptCount val="13"/>
                <c:pt idx="0">
                  <c:v>37.5</c:v>
                </c:pt>
                <c:pt idx="1">
                  <c:v>40.799999999999997</c:v>
                </c:pt>
                <c:pt idx="2">
                  <c:v>43.1</c:v>
                </c:pt>
                <c:pt idx="3">
                  <c:v>46.3</c:v>
                </c:pt>
                <c:pt idx="4">
                  <c:v>53.5</c:v>
                </c:pt>
                <c:pt idx="5">
                  <c:v>58.2</c:v>
                </c:pt>
                <c:pt idx="6">
                  <c:v>39.200000000000003</c:v>
                </c:pt>
                <c:pt idx="7">
                  <c:v>70.099999999999994</c:v>
                </c:pt>
                <c:pt idx="8">
                  <c:v>80</c:v>
                </c:pt>
                <c:pt idx="9">
                  <c:v>85.3</c:v>
                </c:pt>
                <c:pt idx="10">
                  <c:v>93.9</c:v>
                </c:pt>
                <c:pt idx="11">
                  <c:v>98.5</c:v>
                </c:pt>
                <c:pt idx="12">
                  <c:v>103.3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atividade!$D$2</c:f>
              <c:strCache>
                <c:ptCount val="1"/>
                <c:pt idx="0">
                  <c:v>Term. Merc.</c:v>
                </c:pt>
              </c:strCache>
            </c:strRef>
          </c:tx>
          <c:marker>
            <c:symbol val="none"/>
          </c:marker>
          <c:cat>
            <c:strRef>
              <c:f>atividade!$A$3:$A$15</c:f>
              <c:strCache>
                <c:ptCount val="13"/>
                <c:pt idx="0">
                  <c:v>60°C</c:v>
                </c:pt>
                <c:pt idx="1">
                  <c:v>65°C</c:v>
                </c:pt>
                <c:pt idx="2">
                  <c:v>70°C</c:v>
                </c:pt>
                <c:pt idx="3">
                  <c:v>75°C</c:v>
                </c:pt>
                <c:pt idx="4">
                  <c:v>80°C</c:v>
                </c:pt>
                <c:pt idx="5">
                  <c:v>85°C</c:v>
                </c:pt>
                <c:pt idx="6">
                  <c:v>90°C</c:v>
                </c:pt>
                <c:pt idx="7">
                  <c:v>95°C</c:v>
                </c:pt>
                <c:pt idx="8">
                  <c:v>100°C</c:v>
                </c:pt>
                <c:pt idx="9">
                  <c:v>105°C</c:v>
                </c:pt>
                <c:pt idx="10">
                  <c:v>110°C</c:v>
                </c:pt>
                <c:pt idx="11">
                  <c:v>115°C</c:v>
                </c:pt>
                <c:pt idx="12">
                  <c:v>120°C</c:v>
                </c:pt>
              </c:strCache>
            </c:strRef>
          </c:cat>
          <c:val>
            <c:numRef>
              <c:f>atividade!$D$3:$D$15</c:f>
              <c:numCache>
                <c:formatCode>General</c:formatCode>
                <c:ptCount val="13"/>
                <c:pt idx="0">
                  <c:v>28</c:v>
                </c:pt>
                <c:pt idx="1">
                  <c:v>31</c:v>
                </c:pt>
                <c:pt idx="2">
                  <c:v>34</c:v>
                </c:pt>
                <c:pt idx="3">
                  <c:v>37</c:v>
                </c:pt>
                <c:pt idx="4">
                  <c:v>40</c:v>
                </c:pt>
                <c:pt idx="5">
                  <c:v>43</c:v>
                </c:pt>
                <c:pt idx="6">
                  <c:v>46</c:v>
                </c:pt>
                <c:pt idx="7">
                  <c:v>52</c:v>
                </c:pt>
                <c:pt idx="8">
                  <c:v>56</c:v>
                </c:pt>
                <c:pt idx="9">
                  <c:v>64</c:v>
                </c:pt>
                <c:pt idx="10">
                  <c:v>66</c:v>
                </c:pt>
                <c:pt idx="11">
                  <c:v>68</c:v>
                </c:pt>
                <c:pt idx="12">
                  <c:v>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atividade!$E$2</c:f>
              <c:strCache>
                <c:ptCount val="1"/>
                <c:pt idx="0">
                  <c:v>Média</c:v>
                </c:pt>
              </c:strCache>
            </c:strRef>
          </c:tx>
          <c:marker>
            <c:symbol val="none"/>
          </c:marker>
          <c:cat>
            <c:strRef>
              <c:f>atividade!$A$3:$A$15</c:f>
              <c:strCache>
                <c:ptCount val="13"/>
                <c:pt idx="0">
                  <c:v>60°C</c:v>
                </c:pt>
                <c:pt idx="1">
                  <c:v>65°C</c:v>
                </c:pt>
                <c:pt idx="2">
                  <c:v>70°C</c:v>
                </c:pt>
                <c:pt idx="3">
                  <c:v>75°C</c:v>
                </c:pt>
                <c:pt idx="4">
                  <c:v>80°C</c:v>
                </c:pt>
                <c:pt idx="5">
                  <c:v>85°C</c:v>
                </c:pt>
                <c:pt idx="6">
                  <c:v>90°C</c:v>
                </c:pt>
                <c:pt idx="7">
                  <c:v>95°C</c:v>
                </c:pt>
                <c:pt idx="8">
                  <c:v>100°C</c:v>
                </c:pt>
                <c:pt idx="9">
                  <c:v>105°C</c:v>
                </c:pt>
                <c:pt idx="10">
                  <c:v>110°C</c:v>
                </c:pt>
                <c:pt idx="11">
                  <c:v>115°C</c:v>
                </c:pt>
                <c:pt idx="12">
                  <c:v>120°C</c:v>
                </c:pt>
              </c:strCache>
            </c:strRef>
          </c:cat>
          <c:val>
            <c:numRef>
              <c:f>atividade!$E$3:$E$15</c:f>
              <c:numCache>
                <c:formatCode>General</c:formatCode>
                <c:ptCount val="13"/>
                <c:pt idx="0">
                  <c:v>32.300000000000004</c:v>
                </c:pt>
                <c:pt idx="1">
                  <c:v>35.333333333333336</c:v>
                </c:pt>
                <c:pt idx="2">
                  <c:v>37.56666666666667</c:v>
                </c:pt>
                <c:pt idx="3">
                  <c:v>39.9</c:v>
                </c:pt>
                <c:pt idx="4">
                  <c:v>44.833333333333336</c:v>
                </c:pt>
                <c:pt idx="5">
                  <c:v>48.800000000000004</c:v>
                </c:pt>
                <c:pt idx="6">
                  <c:v>44.199999999999996</c:v>
                </c:pt>
                <c:pt idx="7">
                  <c:v>58.79999999999999</c:v>
                </c:pt>
                <c:pt idx="8">
                  <c:v>64.266666666666666</c:v>
                </c:pt>
                <c:pt idx="9">
                  <c:v>71.7</c:v>
                </c:pt>
                <c:pt idx="10">
                  <c:v>77.399999999999991</c:v>
                </c:pt>
                <c:pt idx="11">
                  <c:v>79.966666666666669</c:v>
                </c:pt>
                <c:pt idx="12">
                  <c:v>82.36666666666666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atividade!$F$2</c:f>
              <c:strCache>
                <c:ptCount val="1"/>
                <c:pt idx="0">
                  <c:v>Mediana</c:v>
                </c:pt>
              </c:strCache>
            </c:strRef>
          </c:tx>
          <c:marker>
            <c:symbol val="none"/>
          </c:marker>
          <c:cat>
            <c:strRef>
              <c:f>atividade!$A$3:$A$15</c:f>
              <c:strCache>
                <c:ptCount val="13"/>
                <c:pt idx="0">
                  <c:v>60°C</c:v>
                </c:pt>
                <c:pt idx="1">
                  <c:v>65°C</c:v>
                </c:pt>
                <c:pt idx="2">
                  <c:v>70°C</c:v>
                </c:pt>
                <c:pt idx="3">
                  <c:v>75°C</c:v>
                </c:pt>
                <c:pt idx="4">
                  <c:v>80°C</c:v>
                </c:pt>
                <c:pt idx="5">
                  <c:v>85°C</c:v>
                </c:pt>
                <c:pt idx="6">
                  <c:v>90°C</c:v>
                </c:pt>
                <c:pt idx="7">
                  <c:v>95°C</c:v>
                </c:pt>
                <c:pt idx="8">
                  <c:v>100°C</c:v>
                </c:pt>
                <c:pt idx="9">
                  <c:v>105°C</c:v>
                </c:pt>
                <c:pt idx="10">
                  <c:v>110°C</c:v>
                </c:pt>
                <c:pt idx="11">
                  <c:v>115°C</c:v>
                </c:pt>
                <c:pt idx="12">
                  <c:v>120°C</c:v>
                </c:pt>
              </c:strCache>
            </c:strRef>
          </c:cat>
          <c:val>
            <c:numRef>
              <c:f>atividade!$F$3:$F$15</c:f>
              <c:numCache>
                <c:formatCode>General</c:formatCode>
                <c:ptCount val="13"/>
                <c:pt idx="0">
                  <c:v>31.4</c:v>
                </c:pt>
                <c:pt idx="1">
                  <c:v>34.200000000000003</c:v>
                </c:pt>
                <c:pt idx="2">
                  <c:v>35.6</c:v>
                </c:pt>
                <c:pt idx="3">
                  <c:v>37</c:v>
                </c:pt>
                <c:pt idx="4">
                  <c:v>41</c:v>
                </c:pt>
                <c:pt idx="5">
                  <c:v>45.2</c:v>
                </c:pt>
                <c:pt idx="6">
                  <c:v>46</c:v>
                </c:pt>
                <c:pt idx="7">
                  <c:v>54.3</c:v>
                </c:pt>
                <c:pt idx="8">
                  <c:v>56.8</c:v>
                </c:pt>
                <c:pt idx="9">
                  <c:v>65.8</c:v>
                </c:pt>
                <c:pt idx="10">
                  <c:v>72.3</c:v>
                </c:pt>
                <c:pt idx="11">
                  <c:v>73.400000000000006</c:v>
                </c:pt>
                <c:pt idx="12">
                  <c:v>74.8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15263872"/>
        <c:axId val="-715263328"/>
      </c:lineChart>
      <c:catAx>
        <c:axId val="-715263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715263328"/>
        <c:crosses val="autoZero"/>
        <c:auto val="1"/>
        <c:lblAlgn val="ctr"/>
        <c:lblOffset val="100"/>
        <c:noMultiLvlLbl val="0"/>
      </c:catAx>
      <c:valAx>
        <c:axId val="-71526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715263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atividade!$B$2</c:f>
              <c:strCache>
                <c:ptCount val="1"/>
                <c:pt idx="0">
                  <c:v>Term. SKF</c:v>
                </c:pt>
              </c:strCache>
            </c:strRef>
          </c:tx>
          <c:invertIfNegative val="0"/>
          <c:cat>
            <c:strRef>
              <c:f>atividade!$A$3:$A$15</c:f>
              <c:strCache>
                <c:ptCount val="13"/>
                <c:pt idx="0">
                  <c:v>60°C</c:v>
                </c:pt>
                <c:pt idx="1">
                  <c:v>65°C</c:v>
                </c:pt>
                <c:pt idx="2">
                  <c:v>70°C</c:v>
                </c:pt>
                <c:pt idx="3">
                  <c:v>75°C</c:v>
                </c:pt>
                <c:pt idx="4">
                  <c:v>80°C</c:v>
                </c:pt>
                <c:pt idx="5">
                  <c:v>85°C</c:v>
                </c:pt>
                <c:pt idx="6">
                  <c:v>90°C</c:v>
                </c:pt>
                <c:pt idx="7">
                  <c:v>95°C</c:v>
                </c:pt>
                <c:pt idx="8">
                  <c:v>100°C</c:v>
                </c:pt>
                <c:pt idx="9">
                  <c:v>105°C</c:v>
                </c:pt>
                <c:pt idx="10">
                  <c:v>110°C</c:v>
                </c:pt>
                <c:pt idx="11">
                  <c:v>115°C</c:v>
                </c:pt>
                <c:pt idx="12">
                  <c:v>120°C</c:v>
                </c:pt>
              </c:strCache>
            </c:strRef>
          </c:cat>
          <c:val>
            <c:numRef>
              <c:f>atividade!$B$3:$B$15</c:f>
              <c:numCache>
                <c:formatCode>General</c:formatCode>
                <c:ptCount val="13"/>
                <c:pt idx="0">
                  <c:v>31.4</c:v>
                </c:pt>
                <c:pt idx="1">
                  <c:v>34.200000000000003</c:v>
                </c:pt>
                <c:pt idx="2">
                  <c:v>35.6</c:v>
                </c:pt>
                <c:pt idx="3">
                  <c:v>36.4</c:v>
                </c:pt>
                <c:pt idx="4">
                  <c:v>41</c:v>
                </c:pt>
                <c:pt idx="5">
                  <c:v>45.2</c:v>
                </c:pt>
                <c:pt idx="6">
                  <c:v>47.4</c:v>
                </c:pt>
                <c:pt idx="7">
                  <c:v>54.3</c:v>
                </c:pt>
                <c:pt idx="8">
                  <c:v>56.8</c:v>
                </c:pt>
                <c:pt idx="9">
                  <c:v>65.8</c:v>
                </c:pt>
                <c:pt idx="10">
                  <c:v>72.3</c:v>
                </c:pt>
                <c:pt idx="11">
                  <c:v>73.400000000000006</c:v>
                </c:pt>
                <c:pt idx="12">
                  <c:v>74.8</c:v>
                </c:pt>
              </c:numCache>
            </c:numRef>
          </c:val>
        </c:ser>
        <c:ser>
          <c:idx val="1"/>
          <c:order val="1"/>
          <c:tx>
            <c:strRef>
              <c:f>atividade!$C$2</c:f>
              <c:strCache>
                <c:ptCount val="1"/>
                <c:pt idx="0">
                  <c:v>Term. Fluke</c:v>
                </c:pt>
              </c:strCache>
            </c:strRef>
          </c:tx>
          <c:invertIfNegative val="0"/>
          <c:cat>
            <c:strRef>
              <c:f>atividade!$A$3:$A$15</c:f>
              <c:strCache>
                <c:ptCount val="13"/>
                <c:pt idx="0">
                  <c:v>60°C</c:v>
                </c:pt>
                <c:pt idx="1">
                  <c:v>65°C</c:v>
                </c:pt>
                <c:pt idx="2">
                  <c:v>70°C</c:v>
                </c:pt>
                <c:pt idx="3">
                  <c:v>75°C</c:v>
                </c:pt>
                <c:pt idx="4">
                  <c:v>80°C</c:v>
                </c:pt>
                <c:pt idx="5">
                  <c:v>85°C</c:v>
                </c:pt>
                <c:pt idx="6">
                  <c:v>90°C</c:v>
                </c:pt>
                <c:pt idx="7">
                  <c:v>95°C</c:v>
                </c:pt>
                <c:pt idx="8">
                  <c:v>100°C</c:v>
                </c:pt>
                <c:pt idx="9">
                  <c:v>105°C</c:v>
                </c:pt>
                <c:pt idx="10">
                  <c:v>110°C</c:v>
                </c:pt>
                <c:pt idx="11">
                  <c:v>115°C</c:v>
                </c:pt>
                <c:pt idx="12">
                  <c:v>120°C</c:v>
                </c:pt>
              </c:strCache>
            </c:strRef>
          </c:cat>
          <c:val>
            <c:numRef>
              <c:f>atividade!$C$3:$C$15</c:f>
              <c:numCache>
                <c:formatCode>General</c:formatCode>
                <c:ptCount val="13"/>
                <c:pt idx="0">
                  <c:v>37.5</c:v>
                </c:pt>
                <c:pt idx="1">
                  <c:v>40.799999999999997</c:v>
                </c:pt>
                <c:pt idx="2">
                  <c:v>43.1</c:v>
                </c:pt>
                <c:pt idx="3">
                  <c:v>46.3</c:v>
                </c:pt>
                <c:pt idx="4">
                  <c:v>53.5</c:v>
                </c:pt>
                <c:pt idx="5">
                  <c:v>58.2</c:v>
                </c:pt>
                <c:pt idx="6">
                  <c:v>39.200000000000003</c:v>
                </c:pt>
                <c:pt idx="7">
                  <c:v>70.099999999999994</c:v>
                </c:pt>
                <c:pt idx="8">
                  <c:v>80</c:v>
                </c:pt>
                <c:pt idx="9">
                  <c:v>85.3</c:v>
                </c:pt>
                <c:pt idx="10">
                  <c:v>93.9</c:v>
                </c:pt>
                <c:pt idx="11">
                  <c:v>98.5</c:v>
                </c:pt>
                <c:pt idx="12">
                  <c:v>103.3</c:v>
                </c:pt>
              </c:numCache>
            </c:numRef>
          </c:val>
        </c:ser>
        <c:ser>
          <c:idx val="2"/>
          <c:order val="2"/>
          <c:tx>
            <c:strRef>
              <c:f>atividade!$D$2</c:f>
              <c:strCache>
                <c:ptCount val="1"/>
                <c:pt idx="0">
                  <c:v>Term. Merc.</c:v>
                </c:pt>
              </c:strCache>
            </c:strRef>
          </c:tx>
          <c:invertIfNegative val="0"/>
          <c:cat>
            <c:strRef>
              <c:f>atividade!$A$3:$A$15</c:f>
              <c:strCache>
                <c:ptCount val="13"/>
                <c:pt idx="0">
                  <c:v>60°C</c:v>
                </c:pt>
                <c:pt idx="1">
                  <c:v>65°C</c:v>
                </c:pt>
                <c:pt idx="2">
                  <c:v>70°C</c:v>
                </c:pt>
                <c:pt idx="3">
                  <c:v>75°C</c:v>
                </c:pt>
                <c:pt idx="4">
                  <c:v>80°C</c:v>
                </c:pt>
                <c:pt idx="5">
                  <c:v>85°C</c:v>
                </c:pt>
                <c:pt idx="6">
                  <c:v>90°C</c:v>
                </c:pt>
                <c:pt idx="7">
                  <c:v>95°C</c:v>
                </c:pt>
                <c:pt idx="8">
                  <c:v>100°C</c:v>
                </c:pt>
                <c:pt idx="9">
                  <c:v>105°C</c:v>
                </c:pt>
                <c:pt idx="10">
                  <c:v>110°C</c:v>
                </c:pt>
                <c:pt idx="11">
                  <c:v>115°C</c:v>
                </c:pt>
                <c:pt idx="12">
                  <c:v>120°C</c:v>
                </c:pt>
              </c:strCache>
            </c:strRef>
          </c:cat>
          <c:val>
            <c:numRef>
              <c:f>atividade!$D$3:$D$15</c:f>
              <c:numCache>
                <c:formatCode>General</c:formatCode>
                <c:ptCount val="13"/>
                <c:pt idx="0">
                  <c:v>28</c:v>
                </c:pt>
                <c:pt idx="1">
                  <c:v>31</c:v>
                </c:pt>
                <c:pt idx="2">
                  <c:v>34</c:v>
                </c:pt>
                <c:pt idx="3">
                  <c:v>37</c:v>
                </c:pt>
                <c:pt idx="4">
                  <c:v>40</c:v>
                </c:pt>
                <c:pt idx="5">
                  <c:v>43</c:v>
                </c:pt>
                <c:pt idx="6">
                  <c:v>46</c:v>
                </c:pt>
                <c:pt idx="7">
                  <c:v>52</c:v>
                </c:pt>
                <c:pt idx="8">
                  <c:v>56</c:v>
                </c:pt>
                <c:pt idx="9">
                  <c:v>64</c:v>
                </c:pt>
                <c:pt idx="10">
                  <c:v>66</c:v>
                </c:pt>
                <c:pt idx="11">
                  <c:v>68</c:v>
                </c:pt>
                <c:pt idx="12">
                  <c:v>69</c:v>
                </c:pt>
              </c:numCache>
            </c:numRef>
          </c:val>
        </c:ser>
        <c:ser>
          <c:idx val="3"/>
          <c:order val="3"/>
          <c:tx>
            <c:strRef>
              <c:f>atividade!$E$2</c:f>
              <c:strCache>
                <c:ptCount val="1"/>
                <c:pt idx="0">
                  <c:v>Média</c:v>
                </c:pt>
              </c:strCache>
            </c:strRef>
          </c:tx>
          <c:invertIfNegative val="0"/>
          <c:cat>
            <c:strRef>
              <c:f>atividade!$A$3:$A$15</c:f>
              <c:strCache>
                <c:ptCount val="13"/>
                <c:pt idx="0">
                  <c:v>60°C</c:v>
                </c:pt>
                <c:pt idx="1">
                  <c:v>65°C</c:v>
                </c:pt>
                <c:pt idx="2">
                  <c:v>70°C</c:v>
                </c:pt>
                <c:pt idx="3">
                  <c:v>75°C</c:v>
                </c:pt>
                <c:pt idx="4">
                  <c:v>80°C</c:v>
                </c:pt>
                <c:pt idx="5">
                  <c:v>85°C</c:v>
                </c:pt>
                <c:pt idx="6">
                  <c:v>90°C</c:v>
                </c:pt>
                <c:pt idx="7">
                  <c:v>95°C</c:v>
                </c:pt>
                <c:pt idx="8">
                  <c:v>100°C</c:v>
                </c:pt>
                <c:pt idx="9">
                  <c:v>105°C</c:v>
                </c:pt>
                <c:pt idx="10">
                  <c:v>110°C</c:v>
                </c:pt>
                <c:pt idx="11">
                  <c:v>115°C</c:v>
                </c:pt>
                <c:pt idx="12">
                  <c:v>120°C</c:v>
                </c:pt>
              </c:strCache>
            </c:strRef>
          </c:cat>
          <c:val>
            <c:numRef>
              <c:f>atividade!$E$3:$E$15</c:f>
              <c:numCache>
                <c:formatCode>General</c:formatCode>
                <c:ptCount val="13"/>
                <c:pt idx="0">
                  <c:v>32.300000000000004</c:v>
                </c:pt>
                <c:pt idx="1">
                  <c:v>35.333333333333336</c:v>
                </c:pt>
                <c:pt idx="2">
                  <c:v>37.56666666666667</c:v>
                </c:pt>
                <c:pt idx="3">
                  <c:v>39.9</c:v>
                </c:pt>
                <c:pt idx="4">
                  <c:v>44.833333333333336</c:v>
                </c:pt>
                <c:pt idx="5">
                  <c:v>48.800000000000004</c:v>
                </c:pt>
                <c:pt idx="6">
                  <c:v>44.199999999999996</c:v>
                </c:pt>
                <c:pt idx="7">
                  <c:v>58.79999999999999</c:v>
                </c:pt>
                <c:pt idx="8">
                  <c:v>64.266666666666666</c:v>
                </c:pt>
                <c:pt idx="9">
                  <c:v>71.7</c:v>
                </c:pt>
                <c:pt idx="10">
                  <c:v>77.399999999999991</c:v>
                </c:pt>
                <c:pt idx="11">
                  <c:v>79.966666666666669</c:v>
                </c:pt>
                <c:pt idx="12">
                  <c:v>82.36666666666666</c:v>
                </c:pt>
              </c:numCache>
            </c:numRef>
          </c:val>
        </c:ser>
        <c:ser>
          <c:idx val="4"/>
          <c:order val="4"/>
          <c:tx>
            <c:strRef>
              <c:f>atividade!$F$2</c:f>
              <c:strCache>
                <c:ptCount val="1"/>
                <c:pt idx="0">
                  <c:v>Mediana</c:v>
                </c:pt>
              </c:strCache>
            </c:strRef>
          </c:tx>
          <c:invertIfNegative val="0"/>
          <c:cat>
            <c:strRef>
              <c:f>atividade!$A$3:$A$15</c:f>
              <c:strCache>
                <c:ptCount val="13"/>
                <c:pt idx="0">
                  <c:v>60°C</c:v>
                </c:pt>
                <c:pt idx="1">
                  <c:v>65°C</c:v>
                </c:pt>
                <c:pt idx="2">
                  <c:v>70°C</c:v>
                </c:pt>
                <c:pt idx="3">
                  <c:v>75°C</c:v>
                </c:pt>
                <c:pt idx="4">
                  <c:v>80°C</c:v>
                </c:pt>
                <c:pt idx="5">
                  <c:v>85°C</c:v>
                </c:pt>
                <c:pt idx="6">
                  <c:v>90°C</c:v>
                </c:pt>
                <c:pt idx="7">
                  <c:v>95°C</c:v>
                </c:pt>
                <c:pt idx="8">
                  <c:v>100°C</c:v>
                </c:pt>
                <c:pt idx="9">
                  <c:v>105°C</c:v>
                </c:pt>
                <c:pt idx="10">
                  <c:v>110°C</c:v>
                </c:pt>
                <c:pt idx="11">
                  <c:v>115°C</c:v>
                </c:pt>
                <c:pt idx="12">
                  <c:v>120°C</c:v>
                </c:pt>
              </c:strCache>
            </c:strRef>
          </c:cat>
          <c:val>
            <c:numRef>
              <c:f>atividade!$F$3:$F$15</c:f>
              <c:numCache>
                <c:formatCode>General</c:formatCode>
                <c:ptCount val="13"/>
                <c:pt idx="0">
                  <c:v>31.4</c:v>
                </c:pt>
                <c:pt idx="1">
                  <c:v>34.200000000000003</c:v>
                </c:pt>
                <c:pt idx="2">
                  <c:v>35.6</c:v>
                </c:pt>
                <c:pt idx="3">
                  <c:v>37</c:v>
                </c:pt>
                <c:pt idx="4">
                  <c:v>41</c:v>
                </c:pt>
                <c:pt idx="5">
                  <c:v>45.2</c:v>
                </c:pt>
                <c:pt idx="6">
                  <c:v>46</c:v>
                </c:pt>
                <c:pt idx="7">
                  <c:v>54.3</c:v>
                </c:pt>
                <c:pt idx="8">
                  <c:v>56.8</c:v>
                </c:pt>
                <c:pt idx="9">
                  <c:v>65.8</c:v>
                </c:pt>
                <c:pt idx="10">
                  <c:v>72.3</c:v>
                </c:pt>
                <c:pt idx="11">
                  <c:v>73.400000000000006</c:v>
                </c:pt>
                <c:pt idx="12">
                  <c:v>74.8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15262784"/>
        <c:axId val="-715269312"/>
      </c:barChart>
      <c:catAx>
        <c:axId val="-715262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715269312"/>
        <c:crosses val="autoZero"/>
        <c:auto val="1"/>
        <c:lblAlgn val="ctr"/>
        <c:lblOffset val="100"/>
        <c:noMultiLvlLbl val="0"/>
      </c:catAx>
      <c:valAx>
        <c:axId val="-715269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715262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'turma A'!$D$3</c:f>
              <c:strCache>
                <c:ptCount val="1"/>
                <c:pt idx="0">
                  <c:v>Term. SKF</c:v>
                </c:pt>
              </c:strCache>
            </c:strRef>
          </c:tx>
          <c:marker>
            <c:symbol val="none"/>
          </c:marker>
          <c:cat>
            <c:strRef>
              <c:f>'turma A'!$C$4:$C$54</c:f>
              <c:strCache>
                <c:ptCount val="49"/>
                <c:pt idx="0">
                  <c:v>60°C</c:v>
                </c:pt>
                <c:pt idx="4">
                  <c:v>65°C</c:v>
                </c:pt>
                <c:pt idx="8">
                  <c:v>70°C</c:v>
                </c:pt>
                <c:pt idx="12">
                  <c:v>75°C</c:v>
                </c:pt>
                <c:pt idx="16">
                  <c:v>80°C</c:v>
                </c:pt>
                <c:pt idx="20">
                  <c:v>85°C</c:v>
                </c:pt>
                <c:pt idx="24">
                  <c:v>90°C</c:v>
                </c:pt>
                <c:pt idx="28">
                  <c:v>95°C</c:v>
                </c:pt>
                <c:pt idx="29">
                  <c:v>95°C</c:v>
                </c:pt>
                <c:pt idx="30">
                  <c:v>95°C</c:v>
                </c:pt>
                <c:pt idx="31">
                  <c:v>95°C</c:v>
                </c:pt>
                <c:pt idx="32">
                  <c:v>100°C</c:v>
                </c:pt>
                <c:pt idx="33">
                  <c:v>100°C</c:v>
                </c:pt>
                <c:pt idx="34">
                  <c:v>100°C</c:v>
                </c:pt>
                <c:pt idx="35">
                  <c:v>100°C</c:v>
                </c:pt>
                <c:pt idx="36">
                  <c:v>105°C</c:v>
                </c:pt>
                <c:pt idx="40">
                  <c:v>110°C</c:v>
                </c:pt>
                <c:pt idx="44">
                  <c:v>115°C</c:v>
                </c:pt>
                <c:pt idx="48">
                  <c:v>120°C</c:v>
                </c:pt>
              </c:strCache>
            </c:strRef>
          </c:cat>
          <c:val>
            <c:numRef>
              <c:f>'turma A'!$D$4:$D$55</c:f>
              <c:numCache>
                <c:formatCode>0.0</c:formatCode>
                <c:ptCount val="52"/>
              </c:numCache>
            </c:numRef>
          </c:val>
          <c:smooth val="0"/>
        </c:ser>
        <c:ser>
          <c:idx val="1"/>
          <c:order val="1"/>
          <c:tx>
            <c:strRef>
              <c:f>'turma A'!$E$3</c:f>
              <c:strCache>
                <c:ptCount val="1"/>
                <c:pt idx="0">
                  <c:v>Term. Fluke</c:v>
                </c:pt>
              </c:strCache>
            </c:strRef>
          </c:tx>
          <c:marker>
            <c:symbol val="none"/>
          </c:marker>
          <c:cat>
            <c:strRef>
              <c:f>'turma A'!$C$4:$C$54</c:f>
              <c:strCache>
                <c:ptCount val="49"/>
                <c:pt idx="0">
                  <c:v>60°C</c:v>
                </c:pt>
                <c:pt idx="4">
                  <c:v>65°C</c:v>
                </c:pt>
                <c:pt idx="8">
                  <c:v>70°C</c:v>
                </c:pt>
                <c:pt idx="12">
                  <c:v>75°C</c:v>
                </c:pt>
                <c:pt idx="16">
                  <c:v>80°C</c:v>
                </c:pt>
                <c:pt idx="20">
                  <c:v>85°C</c:v>
                </c:pt>
                <c:pt idx="24">
                  <c:v>90°C</c:v>
                </c:pt>
                <c:pt idx="28">
                  <c:v>95°C</c:v>
                </c:pt>
                <c:pt idx="29">
                  <c:v>95°C</c:v>
                </c:pt>
                <c:pt idx="30">
                  <c:v>95°C</c:v>
                </c:pt>
                <c:pt idx="31">
                  <c:v>95°C</c:v>
                </c:pt>
                <c:pt idx="32">
                  <c:v>100°C</c:v>
                </c:pt>
                <c:pt idx="33">
                  <c:v>100°C</c:v>
                </c:pt>
                <c:pt idx="34">
                  <c:v>100°C</c:v>
                </c:pt>
                <c:pt idx="35">
                  <c:v>100°C</c:v>
                </c:pt>
                <c:pt idx="36">
                  <c:v>105°C</c:v>
                </c:pt>
                <c:pt idx="40">
                  <c:v>110°C</c:v>
                </c:pt>
                <c:pt idx="44">
                  <c:v>115°C</c:v>
                </c:pt>
                <c:pt idx="48">
                  <c:v>120°C</c:v>
                </c:pt>
              </c:strCache>
            </c:strRef>
          </c:cat>
          <c:val>
            <c:numRef>
              <c:f>'turma A'!$E$4:$E$55</c:f>
              <c:numCache>
                <c:formatCode>0.0</c:formatCod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'turma A'!$F$3</c:f>
              <c:strCache>
                <c:ptCount val="1"/>
                <c:pt idx="0">
                  <c:v>Term. Merc.</c:v>
                </c:pt>
              </c:strCache>
            </c:strRef>
          </c:tx>
          <c:marker>
            <c:symbol val="none"/>
          </c:marker>
          <c:cat>
            <c:strRef>
              <c:f>'turma A'!$C$4:$C$54</c:f>
              <c:strCache>
                <c:ptCount val="49"/>
                <c:pt idx="0">
                  <c:v>60°C</c:v>
                </c:pt>
                <c:pt idx="4">
                  <c:v>65°C</c:v>
                </c:pt>
                <c:pt idx="8">
                  <c:v>70°C</c:v>
                </c:pt>
                <c:pt idx="12">
                  <c:v>75°C</c:v>
                </c:pt>
                <c:pt idx="16">
                  <c:v>80°C</c:v>
                </c:pt>
                <c:pt idx="20">
                  <c:v>85°C</c:v>
                </c:pt>
                <c:pt idx="24">
                  <c:v>90°C</c:v>
                </c:pt>
                <c:pt idx="28">
                  <c:v>95°C</c:v>
                </c:pt>
                <c:pt idx="29">
                  <c:v>95°C</c:v>
                </c:pt>
                <c:pt idx="30">
                  <c:v>95°C</c:v>
                </c:pt>
                <c:pt idx="31">
                  <c:v>95°C</c:v>
                </c:pt>
                <c:pt idx="32">
                  <c:v>100°C</c:v>
                </c:pt>
                <c:pt idx="33">
                  <c:v>100°C</c:v>
                </c:pt>
                <c:pt idx="34">
                  <c:v>100°C</c:v>
                </c:pt>
                <c:pt idx="35">
                  <c:v>100°C</c:v>
                </c:pt>
                <c:pt idx="36">
                  <c:v>105°C</c:v>
                </c:pt>
                <c:pt idx="40">
                  <c:v>110°C</c:v>
                </c:pt>
                <c:pt idx="44">
                  <c:v>115°C</c:v>
                </c:pt>
                <c:pt idx="48">
                  <c:v>120°C</c:v>
                </c:pt>
              </c:strCache>
            </c:strRef>
          </c:cat>
          <c:val>
            <c:numRef>
              <c:f>'turma A'!$F$4:$F$55</c:f>
              <c:numCache>
                <c:formatCode>0.0</c:formatCode>
                <c:ptCount val="52"/>
              </c:numCache>
            </c:numRef>
          </c:val>
          <c:smooth val="0"/>
        </c:ser>
        <c:ser>
          <c:idx val="3"/>
          <c:order val="3"/>
          <c:tx>
            <c:strRef>
              <c:f>'turma A'!$G$3</c:f>
              <c:strCache>
                <c:ptCount val="1"/>
                <c:pt idx="0">
                  <c:v>Média</c:v>
                </c:pt>
              </c:strCache>
            </c:strRef>
          </c:tx>
          <c:marker>
            <c:symbol val="none"/>
          </c:marker>
          <c:cat>
            <c:strRef>
              <c:f>'turma A'!$C$4:$C$54</c:f>
              <c:strCache>
                <c:ptCount val="49"/>
                <c:pt idx="0">
                  <c:v>60°C</c:v>
                </c:pt>
                <c:pt idx="4">
                  <c:v>65°C</c:v>
                </c:pt>
                <c:pt idx="8">
                  <c:v>70°C</c:v>
                </c:pt>
                <c:pt idx="12">
                  <c:v>75°C</c:v>
                </c:pt>
                <c:pt idx="16">
                  <c:v>80°C</c:v>
                </c:pt>
                <c:pt idx="20">
                  <c:v>85°C</c:v>
                </c:pt>
                <c:pt idx="24">
                  <c:v>90°C</c:v>
                </c:pt>
                <c:pt idx="28">
                  <c:v>95°C</c:v>
                </c:pt>
                <c:pt idx="29">
                  <c:v>95°C</c:v>
                </c:pt>
                <c:pt idx="30">
                  <c:v>95°C</c:v>
                </c:pt>
                <c:pt idx="31">
                  <c:v>95°C</c:v>
                </c:pt>
                <c:pt idx="32">
                  <c:v>100°C</c:v>
                </c:pt>
                <c:pt idx="33">
                  <c:v>100°C</c:v>
                </c:pt>
                <c:pt idx="34">
                  <c:v>100°C</c:v>
                </c:pt>
                <c:pt idx="35">
                  <c:v>100°C</c:v>
                </c:pt>
                <c:pt idx="36">
                  <c:v>105°C</c:v>
                </c:pt>
                <c:pt idx="40">
                  <c:v>110°C</c:v>
                </c:pt>
                <c:pt idx="44">
                  <c:v>115°C</c:v>
                </c:pt>
                <c:pt idx="48">
                  <c:v>120°C</c:v>
                </c:pt>
              </c:strCache>
            </c:strRef>
          </c:cat>
          <c:val>
            <c:numRef>
              <c:f>'turma A'!$G$4:$G$55</c:f>
              <c:numCache>
                <c:formatCode>0.0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'turma A'!$H$3</c:f>
              <c:strCache>
                <c:ptCount val="1"/>
                <c:pt idx="0">
                  <c:v>Mediana</c:v>
                </c:pt>
              </c:strCache>
            </c:strRef>
          </c:tx>
          <c:marker>
            <c:symbol val="none"/>
          </c:marker>
          <c:cat>
            <c:strRef>
              <c:f>'turma A'!$C$4:$C$54</c:f>
              <c:strCache>
                <c:ptCount val="49"/>
                <c:pt idx="0">
                  <c:v>60°C</c:v>
                </c:pt>
                <c:pt idx="4">
                  <c:v>65°C</c:v>
                </c:pt>
                <c:pt idx="8">
                  <c:v>70°C</c:v>
                </c:pt>
                <c:pt idx="12">
                  <c:v>75°C</c:v>
                </c:pt>
                <c:pt idx="16">
                  <c:v>80°C</c:v>
                </c:pt>
                <c:pt idx="20">
                  <c:v>85°C</c:v>
                </c:pt>
                <c:pt idx="24">
                  <c:v>90°C</c:v>
                </c:pt>
                <c:pt idx="28">
                  <c:v>95°C</c:v>
                </c:pt>
                <c:pt idx="29">
                  <c:v>95°C</c:v>
                </c:pt>
                <c:pt idx="30">
                  <c:v>95°C</c:v>
                </c:pt>
                <c:pt idx="31">
                  <c:v>95°C</c:v>
                </c:pt>
                <c:pt idx="32">
                  <c:v>100°C</c:v>
                </c:pt>
                <c:pt idx="33">
                  <c:v>100°C</c:v>
                </c:pt>
                <c:pt idx="34">
                  <c:v>100°C</c:v>
                </c:pt>
                <c:pt idx="35">
                  <c:v>100°C</c:v>
                </c:pt>
                <c:pt idx="36">
                  <c:v>105°C</c:v>
                </c:pt>
                <c:pt idx="40">
                  <c:v>110°C</c:v>
                </c:pt>
                <c:pt idx="44">
                  <c:v>115°C</c:v>
                </c:pt>
                <c:pt idx="48">
                  <c:v>120°C</c:v>
                </c:pt>
              </c:strCache>
            </c:strRef>
          </c:cat>
          <c:val>
            <c:numRef>
              <c:f>'turma A'!$H$4:$H$55</c:f>
              <c:numCache>
                <c:formatCode>0.0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15261696"/>
        <c:axId val="-715261152"/>
      </c:lineChart>
      <c:catAx>
        <c:axId val="-715261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715261152"/>
        <c:crosses val="autoZero"/>
        <c:auto val="1"/>
        <c:lblAlgn val="ctr"/>
        <c:lblOffset val="100"/>
        <c:noMultiLvlLbl val="0"/>
      </c:catAx>
      <c:valAx>
        <c:axId val="-71526115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715261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'turma A'!$D$3</c:f>
              <c:strCache>
                <c:ptCount val="1"/>
                <c:pt idx="0">
                  <c:v>Term. SKF</c:v>
                </c:pt>
              </c:strCache>
            </c:strRef>
          </c:tx>
          <c:invertIfNegative val="0"/>
          <c:cat>
            <c:strRef>
              <c:f>'turma A'!$C$4:$C$54</c:f>
              <c:strCache>
                <c:ptCount val="49"/>
                <c:pt idx="0">
                  <c:v>60°C</c:v>
                </c:pt>
                <c:pt idx="4">
                  <c:v>65°C</c:v>
                </c:pt>
                <c:pt idx="8">
                  <c:v>70°C</c:v>
                </c:pt>
                <c:pt idx="12">
                  <c:v>75°C</c:v>
                </c:pt>
                <c:pt idx="16">
                  <c:v>80°C</c:v>
                </c:pt>
                <c:pt idx="20">
                  <c:v>85°C</c:v>
                </c:pt>
                <c:pt idx="24">
                  <c:v>90°C</c:v>
                </c:pt>
                <c:pt idx="28">
                  <c:v>95°C</c:v>
                </c:pt>
                <c:pt idx="29">
                  <c:v>95°C</c:v>
                </c:pt>
                <c:pt idx="30">
                  <c:v>95°C</c:v>
                </c:pt>
                <c:pt idx="31">
                  <c:v>95°C</c:v>
                </c:pt>
                <c:pt idx="32">
                  <c:v>100°C</c:v>
                </c:pt>
                <c:pt idx="33">
                  <c:v>100°C</c:v>
                </c:pt>
                <c:pt idx="34">
                  <c:v>100°C</c:v>
                </c:pt>
                <c:pt idx="35">
                  <c:v>100°C</c:v>
                </c:pt>
                <c:pt idx="36">
                  <c:v>105°C</c:v>
                </c:pt>
                <c:pt idx="40">
                  <c:v>110°C</c:v>
                </c:pt>
                <c:pt idx="44">
                  <c:v>115°C</c:v>
                </c:pt>
                <c:pt idx="48">
                  <c:v>120°C</c:v>
                </c:pt>
              </c:strCache>
            </c:strRef>
          </c:cat>
          <c:val>
            <c:numRef>
              <c:f>'turma A'!$D$4:$D$55</c:f>
              <c:numCache>
                <c:formatCode>0.0</c:formatCode>
                <c:ptCount val="52"/>
              </c:numCache>
            </c:numRef>
          </c:val>
        </c:ser>
        <c:ser>
          <c:idx val="1"/>
          <c:order val="1"/>
          <c:tx>
            <c:strRef>
              <c:f>'turma A'!$E$3</c:f>
              <c:strCache>
                <c:ptCount val="1"/>
                <c:pt idx="0">
                  <c:v>Term. Fluke</c:v>
                </c:pt>
              </c:strCache>
            </c:strRef>
          </c:tx>
          <c:invertIfNegative val="0"/>
          <c:cat>
            <c:strRef>
              <c:f>'turma A'!$C$4:$C$54</c:f>
              <c:strCache>
                <c:ptCount val="49"/>
                <c:pt idx="0">
                  <c:v>60°C</c:v>
                </c:pt>
                <c:pt idx="4">
                  <c:v>65°C</c:v>
                </c:pt>
                <c:pt idx="8">
                  <c:v>70°C</c:v>
                </c:pt>
                <c:pt idx="12">
                  <c:v>75°C</c:v>
                </c:pt>
                <c:pt idx="16">
                  <c:v>80°C</c:v>
                </c:pt>
                <c:pt idx="20">
                  <c:v>85°C</c:v>
                </c:pt>
                <c:pt idx="24">
                  <c:v>90°C</c:v>
                </c:pt>
                <c:pt idx="28">
                  <c:v>95°C</c:v>
                </c:pt>
                <c:pt idx="29">
                  <c:v>95°C</c:v>
                </c:pt>
                <c:pt idx="30">
                  <c:v>95°C</c:v>
                </c:pt>
                <c:pt idx="31">
                  <c:v>95°C</c:v>
                </c:pt>
                <c:pt idx="32">
                  <c:v>100°C</c:v>
                </c:pt>
                <c:pt idx="33">
                  <c:v>100°C</c:v>
                </c:pt>
                <c:pt idx="34">
                  <c:v>100°C</c:v>
                </c:pt>
                <c:pt idx="35">
                  <c:v>100°C</c:v>
                </c:pt>
                <c:pt idx="36">
                  <c:v>105°C</c:v>
                </c:pt>
                <c:pt idx="40">
                  <c:v>110°C</c:v>
                </c:pt>
                <c:pt idx="44">
                  <c:v>115°C</c:v>
                </c:pt>
                <c:pt idx="48">
                  <c:v>120°C</c:v>
                </c:pt>
              </c:strCache>
            </c:strRef>
          </c:cat>
          <c:val>
            <c:numRef>
              <c:f>'turma A'!$E$4:$E$55</c:f>
              <c:numCache>
                <c:formatCode>0.0</c:formatCode>
                <c:ptCount val="52"/>
              </c:numCache>
            </c:numRef>
          </c:val>
        </c:ser>
        <c:ser>
          <c:idx val="2"/>
          <c:order val="2"/>
          <c:tx>
            <c:strRef>
              <c:f>'turma A'!$F$3</c:f>
              <c:strCache>
                <c:ptCount val="1"/>
                <c:pt idx="0">
                  <c:v>Term. Merc.</c:v>
                </c:pt>
              </c:strCache>
            </c:strRef>
          </c:tx>
          <c:invertIfNegative val="0"/>
          <c:cat>
            <c:strRef>
              <c:f>'turma A'!$C$4:$C$54</c:f>
              <c:strCache>
                <c:ptCount val="49"/>
                <c:pt idx="0">
                  <c:v>60°C</c:v>
                </c:pt>
                <c:pt idx="4">
                  <c:v>65°C</c:v>
                </c:pt>
                <c:pt idx="8">
                  <c:v>70°C</c:v>
                </c:pt>
                <c:pt idx="12">
                  <c:v>75°C</c:v>
                </c:pt>
                <c:pt idx="16">
                  <c:v>80°C</c:v>
                </c:pt>
                <c:pt idx="20">
                  <c:v>85°C</c:v>
                </c:pt>
                <c:pt idx="24">
                  <c:v>90°C</c:v>
                </c:pt>
                <c:pt idx="28">
                  <c:v>95°C</c:v>
                </c:pt>
                <c:pt idx="29">
                  <c:v>95°C</c:v>
                </c:pt>
                <c:pt idx="30">
                  <c:v>95°C</c:v>
                </c:pt>
                <c:pt idx="31">
                  <c:v>95°C</c:v>
                </c:pt>
                <c:pt idx="32">
                  <c:v>100°C</c:v>
                </c:pt>
                <c:pt idx="33">
                  <c:v>100°C</c:v>
                </c:pt>
                <c:pt idx="34">
                  <c:v>100°C</c:v>
                </c:pt>
                <c:pt idx="35">
                  <c:v>100°C</c:v>
                </c:pt>
                <c:pt idx="36">
                  <c:v>105°C</c:v>
                </c:pt>
                <c:pt idx="40">
                  <c:v>110°C</c:v>
                </c:pt>
                <c:pt idx="44">
                  <c:v>115°C</c:v>
                </c:pt>
                <c:pt idx="48">
                  <c:v>120°C</c:v>
                </c:pt>
              </c:strCache>
            </c:strRef>
          </c:cat>
          <c:val>
            <c:numRef>
              <c:f>'turma A'!$F$4:$F$55</c:f>
              <c:numCache>
                <c:formatCode>0.0</c:formatCode>
                <c:ptCount val="52"/>
              </c:numCache>
            </c:numRef>
          </c:val>
        </c:ser>
        <c:ser>
          <c:idx val="3"/>
          <c:order val="3"/>
          <c:tx>
            <c:strRef>
              <c:f>'turma A'!$G$3</c:f>
              <c:strCache>
                <c:ptCount val="1"/>
                <c:pt idx="0">
                  <c:v>Média</c:v>
                </c:pt>
              </c:strCache>
            </c:strRef>
          </c:tx>
          <c:invertIfNegative val="0"/>
          <c:cat>
            <c:strRef>
              <c:f>'turma A'!$C$4:$C$54</c:f>
              <c:strCache>
                <c:ptCount val="49"/>
                <c:pt idx="0">
                  <c:v>60°C</c:v>
                </c:pt>
                <c:pt idx="4">
                  <c:v>65°C</c:v>
                </c:pt>
                <c:pt idx="8">
                  <c:v>70°C</c:v>
                </c:pt>
                <c:pt idx="12">
                  <c:v>75°C</c:v>
                </c:pt>
                <c:pt idx="16">
                  <c:v>80°C</c:v>
                </c:pt>
                <c:pt idx="20">
                  <c:v>85°C</c:v>
                </c:pt>
                <c:pt idx="24">
                  <c:v>90°C</c:v>
                </c:pt>
                <c:pt idx="28">
                  <c:v>95°C</c:v>
                </c:pt>
                <c:pt idx="29">
                  <c:v>95°C</c:v>
                </c:pt>
                <c:pt idx="30">
                  <c:v>95°C</c:v>
                </c:pt>
                <c:pt idx="31">
                  <c:v>95°C</c:v>
                </c:pt>
                <c:pt idx="32">
                  <c:v>100°C</c:v>
                </c:pt>
                <c:pt idx="33">
                  <c:v>100°C</c:v>
                </c:pt>
                <c:pt idx="34">
                  <c:v>100°C</c:v>
                </c:pt>
                <c:pt idx="35">
                  <c:v>100°C</c:v>
                </c:pt>
                <c:pt idx="36">
                  <c:v>105°C</c:v>
                </c:pt>
                <c:pt idx="40">
                  <c:v>110°C</c:v>
                </c:pt>
                <c:pt idx="44">
                  <c:v>115°C</c:v>
                </c:pt>
                <c:pt idx="48">
                  <c:v>120°C</c:v>
                </c:pt>
              </c:strCache>
            </c:strRef>
          </c:cat>
          <c:val>
            <c:numRef>
              <c:f>'turma A'!$G$4:$G$55</c:f>
              <c:numCache>
                <c:formatCode>0.0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4"/>
          <c:order val="4"/>
          <c:tx>
            <c:strRef>
              <c:f>'turma A'!$H$3</c:f>
              <c:strCache>
                <c:ptCount val="1"/>
                <c:pt idx="0">
                  <c:v>Mediana</c:v>
                </c:pt>
              </c:strCache>
            </c:strRef>
          </c:tx>
          <c:invertIfNegative val="0"/>
          <c:cat>
            <c:strRef>
              <c:f>'turma A'!$C$4:$C$54</c:f>
              <c:strCache>
                <c:ptCount val="49"/>
                <c:pt idx="0">
                  <c:v>60°C</c:v>
                </c:pt>
                <c:pt idx="4">
                  <c:v>65°C</c:v>
                </c:pt>
                <c:pt idx="8">
                  <c:v>70°C</c:v>
                </c:pt>
                <c:pt idx="12">
                  <c:v>75°C</c:v>
                </c:pt>
                <c:pt idx="16">
                  <c:v>80°C</c:v>
                </c:pt>
                <c:pt idx="20">
                  <c:v>85°C</c:v>
                </c:pt>
                <c:pt idx="24">
                  <c:v>90°C</c:v>
                </c:pt>
                <c:pt idx="28">
                  <c:v>95°C</c:v>
                </c:pt>
                <c:pt idx="29">
                  <c:v>95°C</c:v>
                </c:pt>
                <c:pt idx="30">
                  <c:v>95°C</c:v>
                </c:pt>
                <c:pt idx="31">
                  <c:v>95°C</c:v>
                </c:pt>
                <c:pt idx="32">
                  <c:v>100°C</c:v>
                </c:pt>
                <c:pt idx="33">
                  <c:v>100°C</c:v>
                </c:pt>
                <c:pt idx="34">
                  <c:v>100°C</c:v>
                </c:pt>
                <c:pt idx="35">
                  <c:v>100°C</c:v>
                </c:pt>
                <c:pt idx="36">
                  <c:v>105°C</c:v>
                </c:pt>
                <c:pt idx="40">
                  <c:v>110°C</c:v>
                </c:pt>
                <c:pt idx="44">
                  <c:v>115°C</c:v>
                </c:pt>
                <c:pt idx="48">
                  <c:v>120°C</c:v>
                </c:pt>
              </c:strCache>
            </c:strRef>
          </c:cat>
          <c:val>
            <c:numRef>
              <c:f>'turma A'!$H$4:$H$55</c:f>
              <c:numCache>
                <c:formatCode>0.0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15268224"/>
        <c:axId val="-715258976"/>
      </c:barChart>
      <c:catAx>
        <c:axId val="-715268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715258976"/>
        <c:crosses val="autoZero"/>
        <c:auto val="1"/>
        <c:lblAlgn val="ctr"/>
        <c:lblOffset val="100"/>
        <c:noMultiLvlLbl val="0"/>
      </c:catAx>
      <c:valAx>
        <c:axId val="-71525897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715268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'turma A'!$C$3</c:f>
              <c:strCache>
                <c:ptCount val="1"/>
                <c:pt idx="0">
                  <c:v>Aquecedor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'turma A'!$B$4:$B$55</c:f>
              <c:strCache>
                <c:ptCount val="52"/>
                <c:pt idx="0">
                  <c:v>Grupo 1</c:v>
                </c:pt>
                <c:pt idx="1">
                  <c:v>Grupo 2</c:v>
                </c:pt>
                <c:pt idx="2">
                  <c:v>Grupo 3</c:v>
                </c:pt>
                <c:pt idx="3">
                  <c:v>Grupo 4</c:v>
                </c:pt>
                <c:pt idx="4">
                  <c:v>Grupo 1</c:v>
                </c:pt>
                <c:pt idx="5">
                  <c:v>Grupo 2</c:v>
                </c:pt>
                <c:pt idx="6">
                  <c:v>Grupo 3</c:v>
                </c:pt>
                <c:pt idx="7">
                  <c:v>Grupo 4</c:v>
                </c:pt>
                <c:pt idx="8">
                  <c:v>Grupo 1</c:v>
                </c:pt>
                <c:pt idx="9">
                  <c:v>Grupo 2</c:v>
                </c:pt>
                <c:pt idx="10">
                  <c:v>Grupo 3</c:v>
                </c:pt>
                <c:pt idx="11">
                  <c:v>Grupo 4</c:v>
                </c:pt>
                <c:pt idx="12">
                  <c:v>Grupo 1</c:v>
                </c:pt>
                <c:pt idx="13">
                  <c:v>Grupo 2</c:v>
                </c:pt>
                <c:pt idx="14">
                  <c:v>Grupo 3</c:v>
                </c:pt>
                <c:pt idx="15">
                  <c:v>Grupo 4</c:v>
                </c:pt>
                <c:pt idx="16">
                  <c:v>Grupo 1</c:v>
                </c:pt>
                <c:pt idx="17">
                  <c:v>Grupo 2</c:v>
                </c:pt>
                <c:pt idx="18">
                  <c:v>Grupo 3</c:v>
                </c:pt>
                <c:pt idx="19">
                  <c:v>Grupo 4</c:v>
                </c:pt>
                <c:pt idx="20">
                  <c:v>Grupo 1</c:v>
                </c:pt>
                <c:pt idx="21">
                  <c:v>Grupo 2</c:v>
                </c:pt>
                <c:pt idx="22">
                  <c:v>Grupo 3</c:v>
                </c:pt>
                <c:pt idx="23">
                  <c:v>Grupo 4</c:v>
                </c:pt>
                <c:pt idx="24">
                  <c:v>Grupo 1</c:v>
                </c:pt>
                <c:pt idx="25">
                  <c:v>Grupo 2</c:v>
                </c:pt>
                <c:pt idx="26">
                  <c:v>Grupo 3</c:v>
                </c:pt>
                <c:pt idx="27">
                  <c:v>Grupo 4</c:v>
                </c:pt>
                <c:pt idx="28">
                  <c:v>Grupo 1</c:v>
                </c:pt>
                <c:pt idx="29">
                  <c:v>Grupo 2</c:v>
                </c:pt>
                <c:pt idx="30">
                  <c:v>Grupo 3</c:v>
                </c:pt>
                <c:pt idx="31">
                  <c:v>Grupo 4</c:v>
                </c:pt>
                <c:pt idx="32">
                  <c:v>Grupo 1</c:v>
                </c:pt>
                <c:pt idx="33">
                  <c:v>Grupo 2</c:v>
                </c:pt>
                <c:pt idx="34">
                  <c:v>Grupo 3</c:v>
                </c:pt>
                <c:pt idx="35">
                  <c:v>Grupo 4</c:v>
                </c:pt>
                <c:pt idx="36">
                  <c:v>Grupo 1</c:v>
                </c:pt>
                <c:pt idx="37">
                  <c:v>Grupo 2</c:v>
                </c:pt>
                <c:pt idx="38">
                  <c:v>Grupo 3</c:v>
                </c:pt>
                <c:pt idx="39">
                  <c:v>Grupo 4</c:v>
                </c:pt>
                <c:pt idx="40">
                  <c:v>Grupo 1</c:v>
                </c:pt>
                <c:pt idx="41">
                  <c:v>Grupo 2</c:v>
                </c:pt>
                <c:pt idx="42">
                  <c:v>Grupo 3</c:v>
                </c:pt>
                <c:pt idx="43">
                  <c:v>Grupo 4</c:v>
                </c:pt>
                <c:pt idx="44">
                  <c:v>Grupo 1</c:v>
                </c:pt>
                <c:pt idx="45">
                  <c:v>Grupo 2</c:v>
                </c:pt>
                <c:pt idx="46">
                  <c:v>Grupo 3</c:v>
                </c:pt>
                <c:pt idx="47">
                  <c:v>Grupo 4</c:v>
                </c:pt>
                <c:pt idx="48">
                  <c:v>Grupo 1</c:v>
                </c:pt>
                <c:pt idx="49">
                  <c:v>Grupo 2</c:v>
                </c:pt>
                <c:pt idx="50">
                  <c:v>Grupo 3</c:v>
                </c:pt>
                <c:pt idx="51">
                  <c:v>Grupo 4</c:v>
                </c:pt>
              </c:strCache>
            </c:strRef>
          </c:cat>
          <c:val>
            <c:numRef>
              <c:f>'turma A'!$C$4:$C$55</c:f>
              <c:numCache>
                <c:formatCode>General</c:formatCode>
                <c:ptCount val="52"/>
                <c:pt idx="0">
                  <c:v>0</c:v>
                </c:pt>
                <c:pt idx="4">
                  <c:v>0</c:v>
                </c:pt>
                <c:pt idx="8">
                  <c:v>0</c:v>
                </c:pt>
                <c:pt idx="12">
                  <c:v>0</c:v>
                </c:pt>
                <c:pt idx="16">
                  <c:v>0</c:v>
                </c:pt>
                <c:pt idx="20">
                  <c:v>0</c:v>
                </c:pt>
                <c:pt idx="24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0">
                  <c:v>0</c:v>
                </c:pt>
                <c:pt idx="44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'turma A'!$D$3</c:f>
              <c:strCache>
                <c:ptCount val="1"/>
                <c:pt idx="0">
                  <c:v>Term. SKF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'turma A'!$B$4:$B$55</c:f>
              <c:strCache>
                <c:ptCount val="52"/>
                <c:pt idx="0">
                  <c:v>Grupo 1</c:v>
                </c:pt>
                <c:pt idx="1">
                  <c:v>Grupo 2</c:v>
                </c:pt>
                <c:pt idx="2">
                  <c:v>Grupo 3</c:v>
                </c:pt>
                <c:pt idx="3">
                  <c:v>Grupo 4</c:v>
                </c:pt>
                <c:pt idx="4">
                  <c:v>Grupo 1</c:v>
                </c:pt>
                <c:pt idx="5">
                  <c:v>Grupo 2</c:v>
                </c:pt>
                <c:pt idx="6">
                  <c:v>Grupo 3</c:v>
                </c:pt>
                <c:pt idx="7">
                  <c:v>Grupo 4</c:v>
                </c:pt>
                <c:pt idx="8">
                  <c:v>Grupo 1</c:v>
                </c:pt>
                <c:pt idx="9">
                  <c:v>Grupo 2</c:v>
                </c:pt>
                <c:pt idx="10">
                  <c:v>Grupo 3</c:v>
                </c:pt>
                <c:pt idx="11">
                  <c:v>Grupo 4</c:v>
                </c:pt>
                <c:pt idx="12">
                  <c:v>Grupo 1</c:v>
                </c:pt>
                <c:pt idx="13">
                  <c:v>Grupo 2</c:v>
                </c:pt>
                <c:pt idx="14">
                  <c:v>Grupo 3</c:v>
                </c:pt>
                <c:pt idx="15">
                  <c:v>Grupo 4</c:v>
                </c:pt>
                <c:pt idx="16">
                  <c:v>Grupo 1</c:v>
                </c:pt>
                <c:pt idx="17">
                  <c:v>Grupo 2</c:v>
                </c:pt>
                <c:pt idx="18">
                  <c:v>Grupo 3</c:v>
                </c:pt>
                <c:pt idx="19">
                  <c:v>Grupo 4</c:v>
                </c:pt>
                <c:pt idx="20">
                  <c:v>Grupo 1</c:v>
                </c:pt>
                <c:pt idx="21">
                  <c:v>Grupo 2</c:v>
                </c:pt>
                <c:pt idx="22">
                  <c:v>Grupo 3</c:v>
                </c:pt>
                <c:pt idx="23">
                  <c:v>Grupo 4</c:v>
                </c:pt>
                <c:pt idx="24">
                  <c:v>Grupo 1</c:v>
                </c:pt>
                <c:pt idx="25">
                  <c:v>Grupo 2</c:v>
                </c:pt>
                <c:pt idx="26">
                  <c:v>Grupo 3</c:v>
                </c:pt>
                <c:pt idx="27">
                  <c:v>Grupo 4</c:v>
                </c:pt>
                <c:pt idx="28">
                  <c:v>Grupo 1</c:v>
                </c:pt>
                <c:pt idx="29">
                  <c:v>Grupo 2</c:v>
                </c:pt>
                <c:pt idx="30">
                  <c:v>Grupo 3</c:v>
                </c:pt>
                <c:pt idx="31">
                  <c:v>Grupo 4</c:v>
                </c:pt>
                <c:pt idx="32">
                  <c:v>Grupo 1</c:v>
                </c:pt>
                <c:pt idx="33">
                  <c:v>Grupo 2</c:v>
                </c:pt>
                <c:pt idx="34">
                  <c:v>Grupo 3</c:v>
                </c:pt>
                <c:pt idx="35">
                  <c:v>Grupo 4</c:v>
                </c:pt>
                <c:pt idx="36">
                  <c:v>Grupo 1</c:v>
                </c:pt>
                <c:pt idx="37">
                  <c:v>Grupo 2</c:v>
                </c:pt>
                <c:pt idx="38">
                  <c:v>Grupo 3</c:v>
                </c:pt>
                <c:pt idx="39">
                  <c:v>Grupo 4</c:v>
                </c:pt>
                <c:pt idx="40">
                  <c:v>Grupo 1</c:v>
                </c:pt>
                <c:pt idx="41">
                  <c:v>Grupo 2</c:v>
                </c:pt>
                <c:pt idx="42">
                  <c:v>Grupo 3</c:v>
                </c:pt>
                <c:pt idx="43">
                  <c:v>Grupo 4</c:v>
                </c:pt>
                <c:pt idx="44">
                  <c:v>Grupo 1</c:v>
                </c:pt>
                <c:pt idx="45">
                  <c:v>Grupo 2</c:v>
                </c:pt>
                <c:pt idx="46">
                  <c:v>Grupo 3</c:v>
                </c:pt>
                <c:pt idx="47">
                  <c:v>Grupo 4</c:v>
                </c:pt>
                <c:pt idx="48">
                  <c:v>Grupo 1</c:v>
                </c:pt>
                <c:pt idx="49">
                  <c:v>Grupo 2</c:v>
                </c:pt>
                <c:pt idx="50">
                  <c:v>Grupo 3</c:v>
                </c:pt>
                <c:pt idx="51">
                  <c:v>Grupo 4</c:v>
                </c:pt>
              </c:strCache>
            </c:strRef>
          </c:cat>
          <c:val>
            <c:numRef>
              <c:f>'turma A'!$D$4:$D$55</c:f>
              <c:numCache>
                <c:formatCode>0.0</c:formatCod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'turma A'!$E$3</c:f>
              <c:strCache>
                <c:ptCount val="1"/>
                <c:pt idx="0">
                  <c:v>Term. Fluke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'turma A'!$B$4:$B$55</c:f>
              <c:strCache>
                <c:ptCount val="52"/>
                <c:pt idx="0">
                  <c:v>Grupo 1</c:v>
                </c:pt>
                <c:pt idx="1">
                  <c:v>Grupo 2</c:v>
                </c:pt>
                <c:pt idx="2">
                  <c:v>Grupo 3</c:v>
                </c:pt>
                <c:pt idx="3">
                  <c:v>Grupo 4</c:v>
                </c:pt>
                <c:pt idx="4">
                  <c:v>Grupo 1</c:v>
                </c:pt>
                <c:pt idx="5">
                  <c:v>Grupo 2</c:v>
                </c:pt>
                <c:pt idx="6">
                  <c:v>Grupo 3</c:v>
                </c:pt>
                <c:pt idx="7">
                  <c:v>Grupo 4</c:v>
                </c:pt>
                <c:pt idx="8">
                  <c:v>Grupo 1</c:v>
                </c:pt>
                <c:pt idx="9">
                  <c:v>Grupo 2</c:v>
                </c:pt>
                <c:pt idx="10">
                  <c:v>Grupo 3</c:v>
                </c:pt>
                <c:pt idx="11">
                  <c:v>Grupo 4</c:v>
                </c:pt>
                <c:pt idx="12">
                  <c:v>Grupo 1</c:v>
                </c:pt>
                <c:pt idx="13">
                  <c:v>Grupo 2</c:v>
                </c:pt>
                <c:pt idx="14">
                  <c:v>Grupo 3</c:v>
                </c:pt>
                <c:pt idx="15">
                  <c:v>Grupo 4</c:v>
                </c:pt>
                <c:pt idx="16">
                  <c:v>Grupo 1</c:v>
                </c:pt>
                <c:pt idx="17">
                  <c:v>Grupo 2</c:v>
                </c:pt>
                <c:pt idx="18">
                  <c:v>Grupo 3</c:v>
                </c:pt>
                <c:pt idx="19">
                  <c:v>Grupo 4</c:v>
                </c:pt>
                <c:pt idx="20">
                  <c:v>Grupo 1</c:v>
                </c:pt>
                <c:pt idx="21">
                  <c:v>Grupo 2</c:v>
                </c:pt>
                <c:pt idx="22">
                  <c:v>Grupo 3</c:v>
                </c:pt>
                <c:pt idx="23">
                  <c:v>Grupo 4</c:v>
                </c:pt>
                <c:pt idx="24">
                  <c:v>Grupo 1</c:v>
                </c:pt>
                <c:pt idx="25">
                  <c:v>Grupo 2</c:v>
                </c:pt>
                <c:pt idx="26">
                  <c:v>Grupo 3</c:v>
                </c:pt>
                <c:pt idx="27">
                  <c:v>Grupo 4</c:v>
                </c:pt>
                <c:pt idx="28">
                  <c:v>Grupo 1</c:v>
                </c:pt>
                <c:pt idx="29">
                  <c:v>Grupo 2</c:v>
                </c:pt>
                <c:pt idx="30">
                  <c:v>Grupo 3</c:v>
                </c:pt>
                <c:pt idx="31">
                  <c:v>Grupo 4</c:v>
                </c:pt>
                <c:pt idx="32">
                  <c:v>Grupo 1</c:v>
                </c:pt>
                <c:pt idx="33">
                  <c:v>Grupo 2</c:v>
                </c:pt>
                <c:pt idx="34">
                  <c:v>Grupo 3</c:v>
                </c:pt>
                <c:pt idx="35">
                  <c:v>Grupo 4</c:v>
                </c:pt>
                <c:pt idx="36">
                  <c:v>Grupo 1</c:v>
                </c:pt>
                <c:pt idx="37">
                  <c:v>Grupo 2</c:v>
                </c:pt>
                <c:pt idx="38">
                  <c:v>Grupo 3</c:v>
                </c:pt>
                <c:pt idx="39">
                  <c:v>Grupo 4</c:v>
                </c:pt>
                <c:pt idx="40">
                  <c:v>Grupo 1</c:v>
                </c:pt>
                <c:pt idx="41">
                  <c:v>Grupo 2</c:v>
                </c:pt>
                <c:pt idx="42">
                  <c:v>Grupo 3</c:v>
                </c:pt>
                <c:pt idx="43">
                  <c:v>Grupo 4</c:v>
                </c:pt>
                <c:pt idx="44">
                  <c:v>Grupo 1</c:v>
                </c:pt>
                <c:pt idx="45">
                  <c:v>Grupo 2</c:v>
                </c:pt>
                <c:pt idx="46">
                  <c:v>Grupo 3</c:v>
                </c:pt>
                <c:pt idx="47">
                  <c:v>Grupo 4</c:v>
                </c:pt>
                <c:pt idx="48">
                  <c:v>Grupo 1</c:v>
                </c:pt>
                <c:pt idx="49">
                  <c:v>Grupo 2</c:v>
                </c:pt>
                <c:pt idx="50">
                  <c:v>Grupo 3</c:v>
                </c:pt>
                <c:pt idx="51">
                  <c:v>Grupo 4</c:v>
                </c:pt>
              </c:strCache>
            </c:strRef>
          </c:cat>
          <c:val>
            <c:numRef>
              <c:f>'turma A'!$E$4:$E$55</c:f>
              <c:numCache>
                <c:formatCode>0.0</c:formatCode>
                <c:ptCount val="52"/>
              </c:numCache>
            </c:numRef>
          </c:val>
          <c:smooth val="0"/>
        </c:ser>
        <c:ser>
          <c:idx val="3"/>
          <c:order val="3"/>
          <c:tx>
            <c:strRef>
              <c:f>'turma A'!$F$3</c:f>
              <c:strCache>
                <c:ptCount val="1"/>
                <c:pt idx="0">
                  <c:v>Term. Merc.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'turma A'!$B$4:$B$55</c:f>
              <c:strCache>
                <c:ptCount val="52"/>
                <c:pt idx="0">
                  <c:v>Grupo 1</c:v>
                </c:pt>
                <c:pt idx="1">
                  <c:v>Grupo 2</c:v>
                </c:pt>
                <c:pt idx="2">
                  <c:v>Grupo 3</c:v>
                </c:pt>
                <c:pt idx="3">
                  <c:v>Grupo 4</c:v>
                </c:pt>
                <c:pt idx="4">
                  <c:v>Grupo 1</c:v>
                </c:pt>
                <c:pt idx="5">
                  <c:v>Grupo 2</c:v>
                </c:pt>
                <c:pt idx="6">
                  <c:v>Grupo 3</c:v>
                </c:pt>
                <c:pt idx="7">
                  <c:v>Grupo 4</c:v>
                </c:pt>
                <c:pt idx="8">
                  <c:v>Grupo 1</c:v>
                </c:pt>
                <c:pt idx="9">
                  <c:v>Grupo 2</c:v>
                </c:pt>
                <c:pt idx="10">
                  <c:v>Grupo 3</c:v>
                </c:pt>
                <c:pt idx="11">
                  <c:v>Grupo 4</c:v>
                </c:pt>
                <c:pt idx="12">
                  <c:v>Grupo 1</c:v>
                </c:pt>
                <c:pt idx="13">
                  <c:v>Grupo 2</c:v>
                </c:pt>
                <c:pt idx="14">
                  <c:v>Grupo 3</c:v>
                </c:pt>
                <c:pt idx="15">
                  <c:v>Grupo 4</c:v>
                </c:pt>
                <c:pt idx="16">
                  <c:v>Grupo 1</c:v>
                </c:pt>
                <c:pt idx="17">
                  <c:v>Grupo 2</c:v>
                </c:pt>
                <c:pt idx="18">
                  <c:v>Grupo 3</c:v>
                </c:pt>
                <c:pt idx="19">
                  <c:v>Grupo 4</c:v>
                </c:pt>
                <c:pt idx="20">
                  <c:v>Grupo 1</c:v>
                </c:pt>
                <c:pt idx="21">
                  <c:v>Grupo 2</c:v>
                </c:pt>
                <c:pt idx="22">
                  <c:v>Grupo 3</c:v>
                </c:pt>
                <c:pt idx="23">
                  <c:v>Grupo 4</c:v>
                </c:pt>
                <c:pt idx="24">
                  <c:v>Grupo 1</c:v>
                </c:pt>
                <c:pt idx="25">
                  <c:v>Grupo 2</c:v>
                </c:pt>
                <c:pt idx="26">
                  <c:v>Grupo 3</c:v>
                </c:pt>
                <c:pt idx="27">
                  <c:v>Grupo 4</c:v>
                </c:pt>
                <c:pt idx="28">
                  <c:v>Grupo 1</c:v>
                </c:pt>
                <c:pt idx="29">
                  <c:v>Grupo 2</c:v>
                </c:pt>
                <c:pt idx="30">
                  <c:v>Grupo 3</c:v>
                </c:pt>
                <c:pt idx="31">
                  <c:v>Grupo 4</c:v>
                </c:pt>
                <c:pt idx="32">
                  <c:v>Grupo 1</c:v>
                </c:pt>
                <c:pt idx="33">
                  <c:v>Grupo 2</c:v>
                </c:pt>
                <c:pt idx="34">
                  <c:v>Grupo 3</c:v>
                </c:pt>
                <c:pt idx="35">
                  <c:v>Grupo 4</c:v>
                </c:pt>
                <c:pt idx="36">
                  <c:v>Grupo 1</c:v>
                </c:pt>
                <c:pt idx="37">
                  <c:v>Grupo 2</c:v>
                </c:pt>
                <c:pt idx="38">
                  <c:v>Grupo 3</c:v>
                </c:pt>
                <c:pt idx="39">
                  <c:v>Grupo 4</c:v>
                </c:pt>
                <c:pt idx="40">
                  <c:v>Grupo 1</c:v>
                </c:pt>
                <c:pt idx="41">
                  <c:v>Grupo 2</c:v>
                </c:pt>
                <c:pt idx="42">
                  <c:v>Grupo 3</c:v>
                </c:pt>
                <c:pt idx="43">
                  <c:v>Grupo 4</c:v>
                </c:pt>
                <c:pt idx="44">
                  <c:v>Grupo 1</c:v>
                </c:pt>
                <c:pt idx="45">
                  <c:v>Grupo 2</c:v>
                </c:pt>
                <c:pt idx="46">
                  <c:v>Grupo 3</c:v>
                </c:pt>
                <c:pt idx="47">
                  <c:v>Grupo 4</c:v>
                </c:pt>
                <c:pt idx="48">
                  <c:v>Grupo 1</c:v>
                </c:pt>
                <c:pt idx="49">
                  <c:v>Grupo 2</c:v>
                </c:pt>
                <c:pt idx="50">
                  <c:v>Grupo 3</c:v>
                </c:pt>
                <c:pt idx="51">
                  <c:v>Grupo 4</c:v>
                </c:pt>
              </c:strCache>
            </c:strRef>
          </c:cat>
          <c:val>
            <c:numRef>
              <c:f>'turma A'!$F$4:$F$55</c:f>
              <c:numCache>
                <c:formatCode>0.0</c:formatCode>
                <c:ptCount val="52"/>
              </c:numCache>
            </c:numRef>
          </c:val>
          <c:smooth val="0"/>
        </c:ser>
        <c:ser>
          <c:idx val="4"/>
          <c:order val="4"/>
          <c:tx>
            <c:strRef>
              <c:f>'turma A'!$G$3</c:f>
              <c:strCache>
                <c:ptCount val="1"/>
                <c:pt idx="0">
                  <c:v>Média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'turma A'!$B$4:$B$55</c:f>
              <c:strCache>
                <c:ptCount val="52"/>
                <c:pt idx="0">
                  <c:v>Grupo 1</c:v>
                </c:pt>
                <c:pt idx="1">
                  <c:v>Grupo 2</c:v>
                </c:pt>
                <c:pt idx="2">
                  <c:v>Grupo 3</c:v>
                </c:pt>
                <c:pt idx="3">
                  <c:v>Grupo 4</c:v>
                </c:pt>
                <c:pt idx="4">
                  <c:v>Grupo 1</c:v>
                </c:pt>
                <c:pt idx="5">
                  <c:v>Grupo 2</c:v>
                </c:pt>
                <c:pt idx="6">
                  <c:v>Grupo 3</c:v>
                </c:pt>
                <c:pt idx="7">
                  <c:v>Grupo 4</c:v>
                </c:pt>
                <c:pt idx="8">
                  <c:v>Grupo 1</c:v>
                </c:pt>
                <c:pt idx="9">
                  <c:v>Grupo 2</c:v>
                </c:pt>
                <c:pt idx="10">
                  <c:v>Grupo 3</c:v>
                </c:pt>
                <c:pt idx="11">
                  <c:v>Grupo 4</c:v>
                </c:pt>
                <c:pt idx="12">
                  <c:v>Grupo 1</c:v>
                </c:pt>
                <c:pt idx="13">
                  <c:v>Grupo 2</c:v>
                </c:pt>
                <c:pt idx="14">
                  <c:v>Grupo 3</c:v>
                </c:pt>
                <c:pt idx="15">
                  <c:v>Grupo 4</c:v>
                </c:pt>
                <c:pt idx="16">
                  <c:v>Grupo 1</c:v>
                </c:pt>
                <c:pt idx="17">
                  <c:v>Grupo 2</c:v>
                </c:pt>
                <c:pt idx="18">
                  <c:v>Grupo 3</c:v>
                </c:pt>
                <c:pt idx="19">
                  <c:v>Grupo 4</c:v>
                </c:pt>
                <c:pt idx="20">
                  <c:v>Grupo 1</c:v>
                </c:pt>
                <c:pt idx="21">
                  <c:v>Grupo 2</c:v>
                </c:pt>
                <c:pt idx="22">
                  <c:v>Grupo 3</c:v>
                </c:pt>
                <c:pt idx="23">
                  <c:v>Grupo 4</c:v>
                </c:pt>
                <c:pt idx="24">
                  <c:v>Grupo 1</c:v>
                </c:pt>
                <c:pt idx="25">
                  <c:v>Grupo 2</c:v>
                </c:pt>
                <c:pt idx="26">
                  <c:v>Grupo 3</c:v>
                </c:pt>
                <c:pt idx="27">
                  <c:v>Grupo 4</c:v>
                </c:pt>
                <c:pt idx="28">
                  <c:v>Grupo 1</c:v>
                </c:pt>
                <c:pt idx="29">
                  <c:v>Grupo 2</c:v>
                </c:pt>
                <c:pt idx="30">
                  <c:v>Grupo 3</c:v>
                </c:pt>
                <c:pt idx="31">
                  <c:v>Grupo 4</c:v>
                </c:pt>
                <c:pt idx="32">
                  <c:v>Grupo 1</c:v>
                </c:pt>
                <c:pt idx="33">
                  <c:v>Grupo 2</c:v>
                </c:pt>
                <c:pt idx="34">
                  <c:v>Grupo 3</c:v>
                </c:pt>
                <c:pt idx="35">
                  <c:v>Grupo 4</c:v>
                </c:pt>
                <c:pt idx="36">
                  <c:v>Grupo 1</c:v>
                </c:pt>
                <c:pt idx="37">
                  <c:v>Grupo 2</c:v>
                </c:pt>
                <c:pt idx="38">
                  <c:v>Grupo 3</c:v>
                </c:pt>
                <c:pt idx="39">
                  <c:v>Grupo 4</c:v>
                </c:pt>
                <c:pt idx="40">
                  <c:v>Grupo 1</c:v>
                </c:pt>
                <c:pt idx="41">
                  <c:v>Grupo 2</c:v>
                </c:pt>
                <c:pt idx="42">
                  <c:v>Grupo 3</c:v>
                </c:pt>
                <c:pt idx="43">
                  <c:v>Grupo 4</c:v>
                </c:pt>
                <c:pt idx="44">
                  <c:v>Grupo 1</c:v>
                </c:pt>
                <c:pt idx="45">
                  <c:v>Grupo 2</c:v>
                </c:pt>
                <c:pt idx="46">
                  <c:v>Grupo 3</c:v>
                </c:pt>
                <c:pt idx="47">
                  <c:v>Grupo 4</c:v>
                </c:pt>
                <c:pt idx="48">
                  <c:v>Grupo 1</c:v>
                </c:pt>
                <c:pt idx="49">
                  <c:v>Grupo 2</c:v>
                </c:pt>
                <c:pt idx="50">
                  <c:v>Grupo 3</c:v>
                </c:pt>
                <c:pt idx="51">
                  <c:v>Grupo 4</c:v>
                </c:pt>
              </c:strCache>
            </c:strRef>
          </c:cat>
          <c:val>
            <c:numRef>
              <c:f>'turma A'!$G$4:$G$55</c:f>
              <c:numCache>
                <c:formatCode>0.0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'turma A'!$H$3</c:f>
              <c:strCache>
                <c:ptCount val="1"/>
                <c:pt idx="0">
                  <c:v>Mediana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'turma A'!$B$4:$B$55</c:f>
              <c:strCache>
                <c:ptCount val="52"/>
                <c:pt idx="0">
                  <c:v>Grupo 1</c:v>
                </c:pt>
                <c:pt idx="1">
                  <c:v>Grupo 2</c:v>
                </c:pt>
                <c:pt idx="2">
                  <c:v>Grupo 3</c:v>
                </c:pt>
                <c:pt idx="3">
                  <c:v>Grupo 4</c:v>
                </c:pt>
                <c:pt idx="4">
                  <c:v>Grupo 1</c:v>
                </c:pt>
                <c:pt idx="5">
                  <c:v>Grupo 2</c:v>
                </c:pt>
                <c:pt idx="6">
                  <c:v>Grupo 3</c:v>
                </c:pt>
                <c:pt idx="7">
                  <c:v>Grupo 4</c:v>
                </c:pt>
                <c:pt idx="8">
                  <c:v>Grupo 1</c:v>
                </c:pt>
                <c:pt idx="9">
                  <c:v>Grupo 2</c:v>
                </c:pt>
                <c:pt idx="10">
                  <c:v>Grupo 3</c:v>
                </c:pt>
                <c:pt idx="11">
                  <c:v>Grupo 4</c:v>
                </c:pt>
                <c:pt idx="12">
                  <c:v>Grupo 1</c:v>
                </c:pt>
                <c:pt idx="13">
                  <c:v>Grupo 2</c:v>
                </c:pt>
                <c:pt idx="14">
                  <c:v>Grupo 3</c:v>
                </c:pt>
                <c:pt idx="15">
                  <c:v>Grupo 4</c:v>
                </c:pt>
                <c:pt idx="16">
                  <c:v>Grupo 1</c:v>
                </c:pt>
                <c:pt idx="17">
                  <c:v>Grupo 2</c:v>
                </c:pt>
                <c:pt idx="18">
                  <c:v>Grupo 3</c:v>
                </c:pt>
                <c:pt idx="19">
                  <c:v>Grupo 4</c:v>
                </c:pt>
                <c:pt idx="20">
                  <c:v>Grupo 1</c:v>
                </c:pt>
                <c:pt idx="21">
                  <c:v>Grupo 2</c:v>
                </c:pt>
                <c:pt idx="22">
                  <c:v>Grupo 3</c:v>
                </c:pt>
                <c:pt idx="23">
                  <c:v>Grupo 4</c:v>
                </c:pt>
                <c:pt idx="24">
                  <c:v>Grupo 1</c:v>
                </c:pt>
                <c:pt idx="25">
                  <c:v>Grupo 2</c:v>
                </c:pt>
                <c:pt idx="26">
                  <c:v>Grupo 3</c:v>
                </c:pt>
                <c:pt idx="27">
                  <c:v>Grupo 4</c:v>
                </c:pt>
                <c:pt idx="28">
                  <c:v>Grupo 1</c:v>
                </c:pt>
                <c:pt idx="29">
                  <c:v>Grupo 2</c:v>
                </c:pt>
                <c:pt idx="30">
                  <c:v>Grupo 3</c:v>
                </c:pt>
                <c:pt idx="31">
                  <c:v>Grupo 4</c:v>
                </c:pt>
                <c:pt idx="32">
                  <c:v>Grupo 1</c:v>
                </c:pt>
                <c:pt idx="33">
                  <c:v>Grupo 2</c:v>
                </c:pt>
                <c:pt idx="34">
                  <c:v>Grupo 3</c:v>
                </c:pt>
                <c:pt idx="35">
                  <c:v>Grupo 4</c:v>
                </c:pt>
                <c:pt idx="36">
                  <c:v>Grupo 1</c:v>
                </c:pt>
                <c:pt idx="37">
                  <c:v>Grupo 2</c:v>
                </c:pt>
                <c:pt idx="38">
                  <c:v>Grupo 3</c:v>
                </c:pt>
                <c:pt idx="39">
                  <c:v>Grupo 4</c:v>
                </c:pt>
                <c:pt idx="40">
                  <c:v>Grupo 1</c:v>
                </c:pt>
                <c:pt idx="41">
                  <c:v>Grupo 2</c:v>
                </c:pt>
                <c:pt idx="42">
                  <c:v>Grupo 3</c:v>
                </c:pt>
                <c:pt idx="43">
                  <c:v>Grupo 4</c:v>
                </c:pt>
                <c:pt idx="44">
                  <c:v>Grupo 1</c:v>
                </c:pt>
                <c:pt idx="45">
                  <c:v>Grupo 2</c:v>
                </c:pt>
                <c:pt idx="46">
                  <c:v>Grupo 3</c:v>
                </c:pt>
                <c:pt idx="47">
                  <c:v>Grupo 4</c:v>
                </c:pt>
                <c:pt idx="48">
                  <c:v>Grupo 1</c:v>
                </c:pt>
                <c:pt idx="49">
                  <c:v>Grupo 2</c:v>
                </c:pt>
                <c:pt idx="50">
                  <c:v>Grupo 3</c:v>
                </c:pt>
                <c:pt idx="51">
                  <c:v>Grupo 4</c:v>
                </c:pt>
              </c:strCache>
            </c:strRef>
          </c:cat>
          <c:val>
            <c:numRef>
              <c:f>'turma A'!$H$4:$H$55</c:f>
              <c:numCache>
                <c:formatCode>0.0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'turma A'!$I$3</c:f>
              <c:strCache>
                <c:ptCount val="1"/>
                <c:pt idx="0">
                  <c:v>Desvio Padrão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'turma A'!$B$4:$B$55</c:f>
              <c:strCache>
                <c:ptCount val="52"/>
                <c:pt idx="0">
                  <c:v>Grupo 1</c:v>
                </c:pt>
                <c:pt idx="1">
                  <c:v>Grupo 2</c:v>
                </c:pt>
                <c:pt idx="2">
                  <c:v>Grupo 3</c:v>
                </c:pt>
                <c:pt idx="3">
                  <c:v>Grupo 4</c:v>
                </c:pt>
                <c:pt idx="4">
                  <c:v>Grupo 1</c:v>
                </c:pt>
                <c:pt idx="5">
                  <c:v>Grupo 2</c:v>
                </c:pt>
                <c:pt idx="6">
                  <c:v>Grupo 3</c:v>
                </c:pt>
                <c:pt idx="7">
                  <c:v>Grupo 4</c:v>
                </c:pt>
                <c:pt idx="8">
                  <c:v>Grupo 1</c:v>
                </c:pt>
                <c:pt idx="9">
                  <c:v>Grupo 2</c:v>
                </c:pt>
                <c:pt idx="10">
                  <c:v>Grupo 3</c:v>
                </c:pt>
                <c:pt idx="11">
                  <c:v>Grupo 4</c:v>
                </c:pt>
                <c:pt idx="12">
                  <c:v>Grupo 1</c:v>
                </c:pt>
                <c:pt idx="13">
                  <c:v>Grupo 2</c:v>
                </c:pt>
                <c:pt idx="14">
                  <c:v>Grupo 3</c:v>
                </c:pt>
                <c:pt idx="15">
                  <c:v>Grupo 4</c:v>
                </c:pt>
                <c:pt idx="16">
                  <c:v>Grupo 1</c:v>
                </c:pt>
                <c:pt idx="17">
                  <c:v>Grupo 2</c:v>
                </c:pt>
                <c:pt idx="18">
                  <c:v>Grupo 3</c:v>
                </c:pt>
                <c:pt idx="19">
                  <c:v>Grupo 4</c:v>
                </c:pt>
                <c:pt idx="20">
                  <c:v>Grupo 1</c:v>
                </c:pt>
                <c:pt idx="21">
                  <c:v>Grupo 2</c:v>
                </c:pt>
                <c:pt idx="22">
                  <c:v>Grupo 3</c:v>
                </c:pt>
                <c:pt idx="23">
                  <c:v>Grupo 4</c:v>
                </c:pt>
                <c:pt idx="24">
                  <c:v>Grupo 1</c:v>
                </c:pt>
                <c:pt idx="25">
                  <c:v>Grupo 2</c:v>
                </c:pt>
                <c:pt idx="26">
                  <c:v>Grupo 3</c:v>
                </c:pt>
                <c:pt idx="27">
                  <c:v>Grupo 4</c:v>
                </c:pt>
                <c:pt idx="28">
                  <c:v>Grupo 1</c:v>
                </c:pt>
                <c:pt idx="29">
                  <c:v>Grupo 2</c:v>
                </c:pt>
                <c:pt idx="30">
                  <c:v>Grupo 3</c:v>
                </c:pt>
                <c:pt idx="31">
                  <c:v>Grupo 4</c:v>
                </c:pt>
                <c:pt idx="32">
                  <c:v>Grupo 1</c:v>
                </c:pt>
                <c:pt idx="33">
                  <c:v>Grupo 2</c:v>
                </c:pt>
                <c:pt idx="34">
                  <c:v>Grupo 3</c:v>
                </c:pt>
                <c:pt idx="35">
                  <c:v>Grupo 4</c:v>
                </c:pt>
                <c:pt idx="36">
                  <c:v>Grupo 1</c:v>
                </c:pt>
                <c:pt idx="37">
                  <c:v>Grupo 2</c:v>
                </c:pt>
                <c:pt idx="38">
                  <c:v>Grupo 3</c:v>
                </c:pt>
                <c:pt idx="39">
                  <c:v>Grupo 4</c:v>
                </c:pt>
                <c:pt idx="40">
                  <c:v>Grupo 1</c:v>
                </c:pt>
                <c:pt idx="41">
                  <c:v>Grupo 2</c:v>
                </c:pt>
                <c:pt idx="42">
                  <c:v>Grupo 3</c:v>
                </c:pt>
                <c:pt idx="43">
                  <c:v>Grupo 4</c:v>
                </c:pt>
                <c:pt idx="44">
                  <c:v>Grupo 1</c:v>
                </c:pt>
                <c:pt idx="45">
                  <c:v>Grupo 2</c:v>
                </c:pt>
                <c:pt idx="46">
                  <c:v>Grupo 3</c:v>
                </c:pt>
                <c:pt idx="47">
                  <c:v>Grupo 4</c:v>
                </c:pt>
                <c:pt idx="48">
                  <c:v>Grupo 1</c:v>
                </c:pt>
                <c:pt idx="49">
                  <c:v>Grupo 2</c:v>
                </c:pt>
                <c:pt idx="50">
                  <c:v>Grupo 3</c:v>
                </c:pt>
                <c:pt idx="51">
                  <c:v>Grupo 4</c:v>
                </c:pt>
              </c:strCache>
            </c:strRef>
          </c:cat>
          <c:val>
            <c:numRef>
              <c:f>'turma A'!$I$4:$I$55</c:f>
              <c:numCache>
                <c:formatCode>0.0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15257888"/>
        <c:axId val="-715257344"/>
      </c:lineChart>
      <c:catAx>
        <c:axId val="-71525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715257344"/>
        <c:crosses val="autoZero"/>
        <c:auto val="1"/>
        <c:lblAlgn val="ctr"/>
        <c:lblOffset val="100"/>
        <c:noMultiLvlLbl val="0"/>
      </c:catAx>
      <c:valAx>
        <c:axId val="-71525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71525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'turma B'!$D$3</c:f>
              <c:strCache>
                <c:ptCount val="1"/>
                <c:pt idx="0">
                  <c:v>Term. SKF</c:v>
                </c:pt>
              </c:strCache>
            </c:strRef>
          </c:tx>
          <c:marker>
            <c:symbol val="none"/>
          </c:marker>
          <c:cat>
            <c:strRef>
              <c:f>'turma B'!$C$4:$C$45</c:f>
              <c:strCache>
                <c:ptCount val="37"/>
                <c:pt idx="0">
                  <c:v>60 °C</c:v>
                </c:pt>
                <c:pt idx="6">
                  <c:v>70 ºC</c:v>
                </c:pt>
                <c:pt idx="12">
                  <c:v>80 ºc</c:v>
                </c:pt>
                <c:pt idx="18">
                  <c:v>90 ºC</c:v>
                </c:pt>
                <c:pt idx="24">
                  <c:v>100 ºC</c:v>
                </c:pt>
                <c:pt idx="30">
                  <c:v>110 ºC</c:v>
                </c:pt>
                <c:pt idx="36">
                  <c:v>120 ºC</c:v>
                </c:pt>
              </c:strCache>
            </c:strRef>
          </c:cat>
          <c:val>
            <c:numRef>
              <c:f>'turma B'!$D$4:$D$45</c:f>
              <c:numCache>
                <c:formatCode>0.0</c:formatCode>
                <c:ptCount val="42"/>
                <c:pt idx="0">
                  <c:v>34.4</c:v>
                </c:pt>
                <c:pt idx="1">
                  <c:v>33.9</c:v>
                </c:pt>
                <c:pt idx="2">
                  <c:v>34.5</c:v>
                </c:pt>
                <c:pt idx="3">
                  <c:v>35</c:v>
                </c:pt>
                <c:pt idx="4">
                  <c:v>30.9</c:v>
                </c:pt>
                <c:pt idx="6">
                  <c:v>34.9</c:v>
                </c:pt>
                <c:pt idx="7">
                  <c:v>38.1</c:v>
                </c:pt>
                <c:pt idx="8">
                  <c:v>37.9</c:v>
                </c:pt>
                <c:pt idx="9">
                  <c:v>35.4</c:v>
                </c:pt>
                <c:pt idx="10">
                  <c:v>35.5</c:v>
                </c:pt>
                <c:pt idx="12">
                  <c:v>36.6</c:v>
                </c:pt>
                <c:pt idx="13">
                  <c:v>40</c:v>
                </c:pt>
                <c:pt idx="14">
                  <c:v>40.1</c:v>
                </c:pt>
                <c:pt idx="15">
                  <c:v>36.4</c:v>
                </c:pt>
                <c:pt idx="16">
                  <c:v>51.2</c:v>
                </c:pt>
                <c:pt idx="18">
                  <c:v>36.1</c:v>
                </c:pt>
                <c:pt idx="19">
                  <c:v>46.7</c:v>
                </c:pt>
                <c:pt idx="20">
                  <c:v>48.8</c:v>
                </c:pt>
                <c:pt idx="21">
                  <c:v>45.2</c:v>
                </c:pt>
                <c:pt idx="22">
                  <c:v>53.4</c:v>
                </c:pt>
                <c:pt idx="24">
                  <c:v>36.799999999999997</c:v>
                </c:pt>
                <c:pt idx="25">
                  <c:v>53.4</c:v>
                </c:pt>
                <c:pt idx="26">
                  <c:v>50.7</c:v>
                </c:pt>
                <c:pt idx="27">
                  <c:v>46.1</c:v>
                </c:pt>
                <c:pt idx="28">
                  <c:v>62.1</c:v>
                </c:pt>
                <c:pt idx="30">
                  <c:v>0</c:v>
                </c:pt>
                <c:pt idx="31">
                  <c:v>56.7</c:v>
                </c:pt>
                <c:pt idx="32">
                  <c:v>53.7</c:v>
                </c:pt>
                <c:pt idx="33">
                  <c:v>49.6</c:v>
                </c:pt>
                <c:pt idx="34">
                  <c:v>66.099999999999994</c:v>
                </c:pt>
                <c:pt idx="36">
                  <c:v>47.8</c:v>
                </c:pt>
                <c:pt idx="37">
                  <c:v>57.9</c:v>
                </c:pt>
                <c:pt idx="39">
                  <c:v>54.1</c:v>
                </c:pt>
                <c:pt idx="40">
                  <c:v>70.8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'turma B'!$E$3</c:f>
              <c:strCache>
                <c:ptCount val="1"/>
                <c:pt idx="0">
                  <c:v>Term. Fluke</c:v>
                </c:pt>
              </c:strCache>
            </c:strRef>
          </c:tx>
          <c:marker>
            <c:symbol val="none"/>
          </c:marker>
          <c:cat>
            <c:strRef>
              <c:f>'turma B'!$C$4:$C$45</c:f>
              <c:strCache>
                <c:ptCount val="37"/>
                <c:pt idx="0">
                  <c:v>60 °C</c:v>
                </c:pt>
                <c:pt idx="6">
                  <c:v>70 ºC</c:v>
                </c:pt>
                <c:pt idx="12">
                  <c:v>80 ºc</c:v>
                </c:pt>
                <c:pt idx="18">
                  <c:v>90 ºC</c:v>
                </c:pt>
                <c:pt idx="24">
                  <c:v>100 ºC</c:v>
                </c:pt>
                <c:pt idx="30">
                  <c:v>110 ºC</c:v>
                </c:pt>
                <c:pt idx="36">
                  <c:v>120 ºC</c:v>
                </c:pt>
              </c:strCache>
            </c:strRef>
          </c:cat>
          <c:val>
            <c:numRef>
              <c:f>'turma B'!$E$4:$E$45</c:f>
              <c:numCache>
                <c:formatCode>0.0</c:formatCode>
                <c:ptCount val="42"/>
                <c:pt idx="0">
                  <c:v>31.6</c:v>
                </c:pt>
                <c:pt idx="1">
                  <c:v>42.5</c:v>
                </c:pt>
                <c:pt idx="2">
                  <c:v>38.4</c:v>
                </c:pt>
                <c:pt idx="3">
                  <c:v>37.1</c:v>
                </c:pt>
                <c:pt idx="4">
                  <c:v>34.9</c:v>
                </c:pt>
                <c:pt idx="6">
                  <c:v>37.5</c:v>
                </c:pt>
                <c:pt idx="7">
                  <c:v>42.7</c:v>
                </c:pt>
                <c:pt idx="8">
                  <c:v>41.74</c:v>
                </c:pt>
                <c:pt idx="9">
                  <c:v>47</c:v>
                </c:pt>
                <c:pt idx="10">
                  <c:v>40.5</c:v>
                </c:pt>
                <c:pt idx="12">
                  <c:v>37</c:v>
                </c:pt>
                <c:pt idx="13">
                  <c:v>46.3</c:v>
                </c:pt>
                <c:pt idx="14">
                  <c:v>44.5</c:v>
                </c:pt>
                <c:pt idx="15">
                  <c:v>44</c:v>
                </c:pt>
                <c:pt idx="16">
                  <c:v>48.9</c:v>
                </c:pt>
                <c:pt idx="18">
                  <c:v>35</c:v>
                </c:pt>
                <c:pt idx="19">
                  <c:v>49.6</c:v>
                </c:pt>
                <c:pt idx="20">
                  <c:v>47.4</c:v>
                </c:pt>
                <c:pt idx="21">
                  <c:v>45.6</c:v>
                </c:pt>
                <c:pt idx="22">
                  <c:v>63</c:v>
                </c:pt>
                <c:pt idx="24">
                  <c:v>37.5</c:v>
                </c:pt>
                <c:pt idx="25">
                  <c:v>52.8</c:v>
                </c:pt>
                <c:pt idx="26">
                  <c:v>50.3</c:v>
                </c:pt>
                <c:pt idx="27">
                  <c:v>54</c:v>
                </c:pt>
                <c:pt idx="28">
                  <c:v>66.400000000000006</c:v>
                </c:pt>
                <c:pt idx="30">
                  <c:v>0</c:v>
                </c:pt>
                <c:pt idx="31">
                  <c:v>56.3</c:v>
                </c:pt>
                <c:pt idx="32">
                  <c:v>55</c:v>
                </c:pt>
                <c:pt idx="33">
                  <c:v>56</c:v>
                </c:pt>
                <c:pt idx="34">
                  <c:v>76</c:v>
                </c:pt>
                <c:pt idx="36">
                  <c:v>42.9</c:v>
                </c:pt>
                <c:pt idx="37">
                  <c:v>58.1</c:v>
                </c:pt>
                <c:pt idx="39">
                  <c:v>61</c:v>
                </c:pt>
                <c:pt idx="40">
                  <c:v>72.5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'turma B'!$F$3</c:f>
              <c:strCache>
                <c:ptCount val="1"/>
                <c:pt idx="0">
                  <c:v>Term. Merc.</c:v>
                </c:pt>
              </c:strCache>
            </c:strRef>
          </c:tx>
          <c:marker>
            <c:symbol val="none"/>
          </c:marker>
          <c:cat>
            <c:strRef>
              <c:f>'turma B'!$C$4:$C$45</c:f>
              <c:strCache>
                <c:ptCount val="37"/>
                <c:pt idx="0">
                  <c:v>60 °C</c:v>
                </c:pt>
                <c:pt idx="6">
                  <c:v>70 ºC</c:v>
                </c:pt>
                <c:pt idx="12">
                  <c:v>80 ºc</c:v>
                </c:pt>
                <c:pt idx="18">
                  <c:v>90 ºC</c:v>
                </c:pt>
                <c:pt idx="24">
                  <c:v>100 ºC</c:v>
                </c:pt>
                <c:pt idx="30">
                  <c:v>110 ºC</c:v>
                </c:pt>
                <c:pt idx="36">
                  <c:v>120 ºC</c:v>
                </c:pt>
              </c:strCache>
            </c:strRef>
          </c:cat>
          <c:val>
            <c:numRef>
              <c:f>'turma B'!$F$4:$F$45</c:f>
              <c:numCache>
                <c:formatCode>0.0</c:formatCode>
                <c:ptCount val="42"/>
                <c:pt idx="0">
                  <c:v>49.5</c:v>
                </c:pt>
                <c:pt idx="1">
                  <c:v>36.5</c:v>
                </c:pt>
                <c:pt idx="2">
                  <c:v>39.5</c:v>
                </c:pt>
                <c:pt idx="3">
                  <c:v>38</c:v>
                </c:pt>
                <c:pt idx="4">
                  <c:v>33</c:v>
                </c:pt>
                <c:pt idx="6">
                  <c:v>51.5</c:v>
                </c:pt>
                <c:pt idx="7">
                  <c:v>43.2</c:v>
                </c:pt>
                <c:pt idx="8">
                  <c:v>51.5</c:v>
                </c:pt>
                <c:pt idx="9">
                  <c:v>40</c:v>
                </c:pt>
                <c:pt idx="10">
                  <c:v>60</c:v>
                </c:pt>
                <c:pt idx="12">
                  <c:v>56</c:v>
                </c:pt>
                <c:pt idx="13">
                  <c:v>45.8</c:v>
                </c:pt>
                <c:pt idx="14">
                  <c:v>59</c:v>
                </c:pt>
                <c:pt idx="15">
                  <c:v>50</c:v>
                </c:pt>
                <c:pt idx="16">
                  <c:v>65</c:v>
                </c:pt>
                <c:pt idx="18">
                  <c:v>63</c:v>
                </c:pt>
                <c:pt idx="19">
                  <c:v>48.3</c:v>
                </c:pt>
                <c:pt idx="20">
                  <c:v>66</c:v>
                </c:pt>
                <c:pt idx="21">
                  <c:v>57</c:v>
                </c:pt>
                <c:pt idx="22">
                  <c:v>65.900000000000006</c:v>
                </c:pt>
                <c:pt idx="24">
                  <c:v>72</c:v>
                </c:pt>
                <c:pt idx="25">
                  <c:v>53.1</c:v>
                </c:pt>
                <c:pt idx="26">
                  <c:v>70.5</c:v>
                </c:pt>
                <c:pt idx="27">
                  <c:v>65</c:v>
                </c:pt>
                <c:pt idx="28">
                  <c:v>70</c:v>
                </c:pt>
                <c:pt idx="30">
                  <c:v>76.5</c:v>
                </c:pt>
                <c:pt idx="31">
                  <c:v>51.5</c:v>
                </c:pt>
                <c:pt idx="32">
                  <c:v>80</c:v>
                </c:pt>
                <c:pt idx="33">
                  <c:v>73</c:v>
                </c:pt>
                <c:pt idx="34">
                  <c:v>77</c:v>
                </c:pt>
                <c:pt idx="36">
                  <c:v>87.5</c:v>
                </c:pt>
                <c:pt idx="37">
                  <c:v>62.3</c:v>
                </c:pt>
                <c:pt idx="39">
                  <c:v>82</c:v>
                </c:pt>
                <c:pt idx="40">
                  <c:v>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'turma B'!$G$3</c:f>
              <c:strCache>
                <c:ptCount val="1"/>
                <c:pt idx="0">
                  <c:v>Média</c:v>
                </c:pt>
              </c:strCache>
            </c:strRef>
          </c:tx>
          <c:marker>
            <c:symbol val="none"/>
          </c:marker>
          <c:cat>
            <c:strRef>
              <c:f>'turma B'!$C$4:$C$45</c:f>
              <c:strCache>
                <c:ptCount val="37"/>
                <c:pt idx="0">
                  <c:v>60 °C</c:v>
                </c:pt>
                <c:pt idx="6">
                  <c:v>70 ºC</c:v>
                </c:pt>
                <c:pt idx="12">
                  <c:v>80 ºc</c:v>
                </c:pt>
                <c:pt idx="18">
                  <c:v>90 ºC</c:v>
                </c:pt>
                <c:pt idx="24">
                  <c:v>100 ºC</c:v>
                </c:pt>
                <c:pt idx="30">
                  <c:v>110 ºC</c:v>
                </c:pt>
                <c:pt idx="36">
                  <c:v>120 ºC</c:v>
                </c:pt>
              </c:strCache>
            </c:strRef>
          </c:cat>
          <c:val>
            <c:numRef>
              <c:f>'turma B'!$G$4:$G$45</c:f>
              <c:numCache>
                <c:formatCode>0.0</c:formatCode>
                <c:ptCount val="42"/>
                <c:pt idx="0">
                  <c:v>38.5</c:v>
                </c:pt>
                <c:pt idx="1">
                  <c:v>37.633333333333333</c:v>
                </c:pt>
                <c:pt idx="2">
                  <c:v>37.466666666666669</c:v>
                </c:pt>
                <c:pt idx="3">
                  <c:v>36.699999999999996</c:v>
                </c:pt>
                <c:pt idx="4">
                  <c:v>32.93333333333333</c:v>
                </c:pt>
                <c:pt idx="6">
                  <c:v>41.300000000000004</c:v>
                </c:pt>
                <c:pt idx="7">
                  <c:v>41.333333333333336</c:v>
                </c:pt>
                <c:pt idx="8">
                  <c:v>43.713333333333331</c:v>
                </c:pt>
                <c:pt idx="9">
                  <c:v>40.800000000000004</c:v>
                </c:pt>
                <c:pt idx="10">
                  <c:v>45.333333333333336</c:v>
                </c:pt>
                <c:pt idx="12">
                  <c:v>43.199999999999996</c:v>
                </c:pt>
                <c:pt idx="13">
                  <c:v>44.033333333333331</c:v>
                </c:pt>
                <c:pt idx="14">
                  <c:v>47.866666666666667</c:v>
                </c:pt>
                <c:pt idx="15">
                  <c:v>43.466666666666669</c:v>
                </c:pt>
                <c:pt idx="16">
                  <c:v>55.033333333333331</c:v>
                </c:pt>
                <c:pt idx="18">
                  <c:v>44.699999999999996</c:v>
                </c:pt>
                <c:pt idx="19">
                  <c:v>48.20000000000001</c:v>
                </c:pt>
                <c:pt idx="20">
                  <c:v>54.066666666666663</c:v>
                </c:pt>
                <c:pt idx="21">
                  <c:v>49.266666666666673</c:v>
                </c:pt>
                <c:pt idx="22">
                  <c:v>60.766666666666673</c:v>
                </c:pt>
                <c:pt idx="23">
                  <c:v>0</c:v>
                </c:pt>
                <c:pt idx="24">
                  <c:v>48.766666666666673</c:v>
                </c:pt>
                <c:pt idx="25">
                  <c:v>53.099999999999994</c:v>
                </c:pt>
                <c:pt idx="26">
                  <c:v>57.166666666666664</c:v>
                </c:pt>
                <c:pt idx="27">
                  <c:v>55.033333333333331</c:v>
                </c:pt>
                <c:pt idx="28">
                  <c:v>66.166666666666671</c:v>
                </c:pt>
                <c:pt idx="29">
                  <c:v>0</c:v>
                </c:pt>
                <c:pt idx="30">
                  <c:v>0</c:v>
                </c:pt>
                <c:pt idx="31">
                  <c:v>54.833333333333336</c:v>
                </c:pt>
                <c:pt idx="32">
                  <c:v>62.9</c:v>
                </c:pt>
                <c:pt idx="33">
                  <c:v>59.533333333333331</c:v>
                </c:pt>
                <c:pt idx="34">
                  <c:v>73.033333333333331</c:v>
                </c:pt>
                <c:pt idx="35">
                  <c:v>0</c:v>
                </c:pt>
                <c:pt idx="36">
                  <c:v>59.4</c:v>
                </c:pt>
                <c:pt idx="37">
                  <c:v>59.433333333333337</c:v>
                </c:pt>
                <c:pt idx="38">
                  <c:v>0</c:v>
                </c:pt>
                <c:pt idx="39">
                  <c:v>65.7</c:v>
                </c:pt>
                <c:pt idx="40">
                  <c:v>77.100000000000009</c:v>
                </c:pt>
                <c:pt idx="4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'turma B'!$H$3</c:f>
              <c:strCache>
                <c:ptCount val="1"/>
                <c:pt idx="0">
                  <c:v>Mediana</c:v>
                </c:pt>
              </c:strCache>
            </c:strRef>
          </c:tx>
          <c:marker>
            <c:symbol val="none"/>
          </c:marker>
          <c:cat>
            <c:strRef>
              <c:f>'turma B'!$C$4:$C$45</c:f>
              <c:strCache>
                <c:ptCount val="37"/>
                <c:pt idx="0">
                  <c:v>60 °C</c:v>
                </c:pt>
                <c:pt idx="6">
                  <c:v>70 ºC</c:v>
                </c:pt>
                <c:pt idx="12">
                  <c:v>80 ºc</c:v>
                </c:pt>
                <c:pt idx="18">
                  <c:v>90 ºC</c:v>
                </c:pt>
                <c:pt idx="24">
                  <c:v>100 ºC</c:v>
                </c:pt>
                <c:pt idx="30">
                  <c:v>110 ºC</c:v>
                </c:pt>
                <c:pt idx="36">
                  <c:v>120 ºC</c:v>
                </c:pt>
              </c:strCache>
            </c:strRef>
          </c:cat>
          <c:val>
            <c:numRef>
              <c:f>'turma B'!$H$4:$H$45</c:f>
              <c:numCache>
                <c:formatCode>0.0</c:formatCode>
                <c:ptCount val="42"/>
                <c:pt idx="0">
                  <c:v>34.4</c:v>
                </c:pt>
                <c:pt idx="1">
                  <c:v>36.5</c:v>
                </c:pt>
                <c:pt idx="2">
                  <c:v>38.4</c:v>
                </c:pt>
                <c:pt idx="3">
                  <c:v>37.1</c:v>
                </c:pt>
                <c:pt idx="4">
                  <c:v>33</c:v>
                </c:pt>
                <c:pt idx="6">
                  <c:v>37.5</c:v>
                </c:pt>
                <c:pt idx="7">
                  <c:v>42.7</c:v>
                </c:pt>
                <c:pt idx="8">
                  <c:v>41.74</c:v>
                </c:pt>
                <c:pt idx="9">
                  <c:v>40</c:v>
                </c:pt>
                <c:pt idx="10">
                  <c:v>40.5</c:v>
                </c:pt>
                <c:pt idx="12">
                  <c:v>37</c:v>
                </c:pt>
                <c:pt idx="13">
                  <c:v>45.8</c:v>
                </c:pt>
                <c:pt idx="14">
                  <c:v>44.5</c:v>
                </c:pt>
                <c:pt idx="15">
                  <c:v>44</c:v>
                </c:pt>
                <c:pt idx="16">
                  <c:v>51.2</c:v>
                </c:pt>
                <c:pt idx="18">
                  <c:v>36.1</c:v>
                </c:pt>
                <c:pt idx="19">
                  <c:v>48.3</c:v>
                </c:pt>
                <c:pt idx="20">
                  <c:v>48.8</c:v>
                </c:pt>
                <c:pt idx="21">
                  <c:v>45.6</c:v>
                </c:pt>
                <c:pt idx="22">
                  <c:v>63</c:v>
                </c:pt>
                <c:pt idx="23">
                  <c:v>0</c:v>
                </c:pt>
                <c:pt idx="24">
                  <c:v>37.5</c:v>
                </c:pt>
                <c:pt idx="25">
                  <c:v>53.1</c:v>
                </c:pt>
                <c:pt idx="26">
                  <c:v>50.7</c:v>
                </c:pt>
                <c:pt idx="27">
                  <c:v>54</c:v>
                </c:pt>
                <c:pt idx="28">
                  <c:v>66.400000000000006</c:v>
                </c:pt>
                <c:pt idx="29">
                  <c:v>0</c:v>
                </c:pt>
                <c:pt idx="30">
                  <c:v>76.5</c:v>
                </c:pt>
                <c:pt idx="31">
                  <c:v>56.3</c:v>
                </c:pt>
                <c:pt idx="32">
                  <c:v>55</c:v>
                </c:pt>
                <c:pt idx="33">
                  <c:v>56</c:v>
                </c:pt>
                <c:pt idx="34">
                  <c:v>76</c:v>
                </c:pt>
                <c:pt idx="35">
                  <c:v>0</c:v>
                </c:pt>
                <c:pt idx="36">
                  <c:v>47.8</c:v>
                </c:pt>
                <c:pt idx="37">
                  <c:v>58.1</c:v>
                </c:pt>
                <c:pt idx="38">
                  <c:v>0</c:v>
                </c:pt>
                <c:pt idx="39">
                  <c:v>61</c:v>
                </c:pt>
                <c:pt idx="40">
                  <c:v>72.5</c:v>
                </c:pt>
                <c:pt idx="4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15271488"/>
        <c:axId val="-715266048"/>
      </c:lineChart>
      <c:catAx>
        <c:axId val="-71527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715266048"/>
        <c:crosses val="autoZero"/>
        <c:auto val="1"/>
        <c:lblAlgn val="ctr"/>
        <c:lblOffset val="100"/>
        <c:noMultiLvlLbl val="0"/>
      </c:catAx>
      <c:valAx>
        <c:axId val="-7152660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715271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'turma B'!$D$3</c:f>
              <c:strCache>
                <c:ptCount val="1"/>
                <c:pt idx="0">
                  <c:v>Term. SKF</c:v>
                </c:pt>
              </c:strCache>
            </c:strRef>
          </c:tx>
          <c:invertIfNegative val="0"/>
          <c:cat>
            <c:strRef>
              <c:f>'turma B'!$C$4:$C$45</c:f>
              <c:strCache>
                <c:ptCount val="37"/>
                <c:pt idx="0">
                  <c:v>60 °C</c:v>
                </c:pt>
                <c:pt idx="6">
                  <c:v>70 ºC</c:v>
                </c:pt>
                <c:pt idx="12">
                  <c:v>80 ºc</c:v>
                </c:pt>
                <c:pt idx="18">
                  <c:v>90 ºC</c:v>
                </c:pt>
                <c:pt idx="24">
                  <c:v>100 ºC</c:v>
                </c:pt>
                <c:pt idx="30">
                  <c:v>110 ºC</c:v>
                </c:pt>
                <c:pt idx="36">
                  <c:v>120 ºC</c:v>
                </c:pt>
              </c:strCache>
            </c:strRef>
          </c:cat>
          <c:val>
            <c:numRef>
              <c:f>'turma B'!$D$4:$D$45</c:f>
              <c:numCache>
                <c:formatCode>0.0</c:formatCode>
                <c:ptCount val="42"/>
                <c:pt idx="0">
                  <c:v>34.4</c:v>
                </c:pt>
                <c:pt idx="1">
                  <c:v>33.9</c:v>
                </c:pt>
                <c:pt idx="2">
                  <c:v>34.5</c:v>
                </c:pt>
                <c:pt idx="3">
                  <c:v>35</c:v>
                </c:pt>
                <c:pt idx="4">
                  <c:v>30.9</c:v>
                </c:pt>
                <c:pt idx="6">
                  <c:v>34.9</c:v>
                </c:pt>
                <c:pt idx="7">
                  <c:v>38.1</c:v>
                </c:pt>
                <c:pt idx="8">
                  <c:v>37.9</c:v>
                </c:pt>
                <c:pt idx="9">
                  <c:v>35.4</c:v>
                </c:pt>
                <c:pt idx="10">
                  <c:v>35.5</c:v>
                </c:pt>
                <c:pt idx="12">
                  <c:v>36.6</c:v>
                </c:pt>
                <c:pt idx="13">
                  <c:v>40</c:v>
                </c:pt>
                <c:pt idx="14">
                  <c:v>40.1</c:v>
                </c:pt>
                <c:pt idx="15">
                  <c:v>36.4</c:v>
                </c:pt>
                <c:pt idx="16">
                  <c:v>51.2</c:v>
                </c:pt>
                <c:pt idx="18">
                  <c:v>36.1</c:v>
                </c:pt>
                <c:pt idx="19">
                  <c:v>46.7</c:v>
                </c:pt>
                <c:pt idx="20">
                  <c:v>48.8</c:v>
                </c:pt>
                <c:pt idx="21">
                  <c:v>45.2</c:v>
                </c:pt>
                <c:pt idx="22">
                  <c:v>53.4</c:v>
                </c:pt>
                <c:pt idx="24">
                  <c:v>36.799999999999997</c:v>
                </c:pt>
                <c:pt idx="25">
                  <c:v>53.4</c:v>
                </c:pt>
                <c:pt idx="26">
                  <c:v>50.7</c:v>
                </c:pt>
                <c:pt idx="27">
                  <c:v>46.1</c:v>
                </c:pt>
                <c:pt idx="28">
                  <c:v>62.1</c:v>
                </c:pt>
                <c:pt idx="30">
                  <c:v>0</c:v>
                </c:pt>
                <c:pt idx="31">
                  <c:v>56.7</c:v>
                </c:pt>
                <c:pt idx="32">
                  <c:v>53.7</c:v>
                </c:pt>
                <c:pt idx="33">
                  <c:v>49.6</c:v>
                </c:pt>
                <c:pt idx="34">
                  <c:v>66.099999999999994</c:v>
                </c:pt>
                <c:pt idx="36">
                  <c:v>47.8</c:v>
                </c:pt>
                <c:pt idx="37">
                  <c:v>57.9</c:v>
                </c:pt>
                <c:pt idx="39">
                  <c:v>54.1</c:v>
                </c:pt>
                <c:pt idx="40">
                  <c:v>70.8</c:v>
                </c:pt>
              </c:numCache>
            </c:numRef>
          </c:val>
        </c:ser>
        <c:ser>
          <c:idx val="1"/>
          <c:order val="1"/>
          <c:tx>
            <c:strRef>
              <c:f>'turma B'!$E$3</c:f>
              <c:strCache>
                <c:ptCount val="1"/>
                <c:pt idx="0">
                  <c:v>Term. Fluke</c:v>
                </c:pt>
              </c:strCache>
            </c:strRef>
          </c:tx>
          <c:invertIfNegative val="0"/>
          <c:cat>
            <c:strRef>
              <c:f>'turma B'!$C$4:$C$45</c:f>
              <c:strCache>
                <c:ptCount val="37"/>
                <c:pt idx="0">
                  <c:v>60 °C</c:v>
                </c:pt>
                <c:pt idx="6">
                  <c:v>70 ºC</c:v>
                </c:pt>
                <c:pt idx="12">
                  <c:v>80 ºc</c:v>
                </c:pt>
                <c:pt idx="18">
                  <c:v>90 ºC</c:v>
                </c:pt>
                <c:pt idx="24">
                  <c:v>100 ºC</c:v>
                </c:pt>
                <c:pt idx="30">
                  <c:v>110 ºC</c:v>
                </c:pt>
                <c:pt idx="36">
                  <c:v>120 ºC</c:v>
                </c:pt>
              </c:strCache>
            </c:strRef>
          </c:cat>
          <c:val>
            <c:numRef>
              <c:f>'turma B'!$E$4:$E$45</c:f>
              <c:numCache>
                <c:formatCode>0.0</c:formatCode>
                <c:ptCount val="42"/>
                <c:pt idx="0">
                  <c:v>31.6</c:v>
                </c:pt>
                <c:pt idx="1">
                  <c:v>42.5</c:v>
                </c:pt>
                <c:pt idx="2">
                  <c:v>38.4</c:v>
                </c:pt>
                <c:pt idx="3">
                  <c:v>37.1</c:v>
                </c:pt>
                <c:pt idx="4">
                  <c:v>34.9</c:v>
                </c:pt>
                <c:pt idx="6">
                  <c:v>37.5</c:v>
                </c:pt>
                <c:pt idx="7">
                  <c:v>42.7</c:v>
                </c:pt>
                <c:pt idx="8">
                  <c:v>41.74</c:v>
                </c:pt>
                <c:pt idx="9">
                  <c:v>47</c:v>
                </c:pt>
                <c:pt idx="10">
                  <c:v>40.5</c:v>
                </c:pt>
                <c:pt idx="12">
                  <c:v>37</c:v>
                </c:pt>
                <c:pt idx="13">
                  <c:v>46.3</c:v>
                </c:pt>
                <c:pt idx="14">
                  <c:v>44.5</c:v>
                </c:pt>
                <c:pt idx="15">
                  <c:v>44</c:v>
                </c:pt>
                <c:pt idx="16">
                  <c:v>48.9</c:v>
                </c:pt>
                <c:pt idx="18">
                  <c:v>35</c:v>
                </c:pt>
                <c:pt idx="19">
                  <c:v>49.6</c:v>
                </c:pt>
                <c:pt idx="20">
                  <c:v>47.4</c:v>
                </c:pt>
                <c:pt idx="21">
                  <c:v>45.6</c:v>
                </c:pt>
                <c:pt idx="22">
                  <c:v>63</c:v>
                </c:pt>
                <c:pt idx="24">
                  <c:v>37.5</c:v>
                </c:pt>
                <c:pt idx="25">
                  <c:v>52.8</c:v>
                </c:pt>
                <c:pt idx="26">
                  <c:v>50.3</c:v>
                </c:pt>
                <c:pt idx="27">
                  <c:v>54</c:v>
                </c:pt>
                <c:pt idx="28">
                  <c:v>66.400000000000006</c:v>
                </c:pt>
                <c:pt idx="30">
                  <c:v>0</c:v>
                </c:pt>
                <c:pt idx="31">
                  <c:v>56.3</c:v>
                </c:pt>
                <c:pt idx="32">
                  <c:v>55</c:v>
                </c:pt>
                <c:pt idx="33">
                  <c:v>56</c:v>
                </c:pt>
                <c:pt idx="34">
                  <c:v>76</c:v>
                </c:pt>
                <c:pt idx="36">
                  <c:v>42.9</c:v>
                </c:pt>
                <c:pt idx="37">
                  <c:v>58.1</c:v>
                </c:pt>
                <c:pt idx="39">
                  <c:v>61</c:v>
                </c:pt>
                <c:pt idx="40">
                  <c:v>72.5</c:v>
                </c:pt>
              </c:numCache>
            </c:numRef>
          </c:val>
        </c:ser>
        <c:ser>
          <c:idx val="2"/>
          <c:order val="2"/>
          <c:tx>
            <c:strRef>
              <c:f>'turma B'!$F$3</c:f>
              <c:strCache>
                <c:ptCount val="1"/>
                <c:pt idx="0">
                  <c:v>Term. Merc.</c:v>
                </c:pt>
              </c:strCache>
            </c:strRef>
          </c:tx>
          <c:invertIfNegative val="0"/>
          <c:cat>
            <c:strRef>
              <c:f>'turma B'!$C$4:$C$45</c:f>
              <c:strCache>
                <c:ptCount val="37"/>
                <c:pt idx="0">
                  <c:v>60 °C</c:v>
                </c:pt>
                <c:pt idx="6">
                  <c:v>70 ºC</c:v>
                </c:pt>
                <c:pt idx="12">
                  <c:v>80 ºc</c:v>
                </c:pt>
                <c:pt idx="18">
                  <c:v>90 ºC</c:v>
                </c:pt>
                <c:pt idx="24">
                  <c:v>100 ºC</c:v>
                </c:pt>
                <c:pt idx="30">
                  <c:v>110 ºC</c:v>
                </c:pt>
                <c:pt idx="36">
                  <c:v>120 ºC</c:v>
                </c:pt>
              </c:strCache>
            </c:strRef>
          </c:cat>
          <c:val>
            <c:numRef>
              <c:f>'turma B'!$F$4:$F$45</c:f>
              <c:numCache>
                <c:formatCode>0.0</c:formatCode>
                <c:ptCount val="42"/>
                <c:pt idx="0">
                  <c:v>49.5</c:v>
                </c:pt>
                <c:pt idx="1">
                  <c:v>36.5</c:v>
                </c:pt>
                <c:pt idx="2">
                  <c:v>39.5</c:v>
                </c:pt>
                <c:pt idx="3">
                  <c:v>38</c:v>
                </c:pt>
                <c:pt idx="4">
                  <c:v>33</c:v>
                </c:pt>
                <c:pt idx="6">
                  <c:v>51.5</c:v>
                </c:pt>
                <c:pt idx="7">
                  <c:v>43.2</c:v>
                </c:pt>
                <c:pt idx="8">
                  <c:v>51.5</c:v>
                </c:pt>
                <c:pt idx="9">
                  <c:v>40</c:v>
                </c:pt>
                <c:pt idx="10">
                  <c:v>60</c:v>
                </c:pt>
                <c:pt idx="12">
                  <c:v>56</c:v>
                </c:pt>
                <c:pt idx="13">
                  <c:v>45.8</c:v>
                </c:pt>
                <c:pt idx="14">
                  <c:v>59</c:v>
                </c:pt>
                <c:pt idx="15">
                  <c:v>50</c:v>
                </c:pt>
                <c:pt idx="16">
                  <c:v>65</c:v>
                </c:pt>
                <c:pt idx="18">
                  <c:v>63</c:v>
                </c:pt>
                <c:pt idx="19">
                  <c:v>48.3</c:v>
                </c:pt>
                <c:pt idx="20">
                  <c:v>66</c:v>
                </c:pt>
                <c:pt idx="21">
                  <c:v>57</c:v>
                </c:pt>
                <c:pt idx="22">
                  <c:v>65.900000000000006</c:v>
                </c:pt>
                <c:pt idx="24">
                  <c:v>72</c:v>
                </c:pt>
                <c:pt idx="25">
                  <c:v>53.1</c:v>
                </c:pt>
                <c:pt idx="26">
                  <c:v>70.5</c:v>
                </c:pt>
                <c:pt idx="27">
                  <c:v>65</c:v>
                </c:pt>
                <c:pt idx="28">
                  <c:v>70</c:v>
                </c:pt>
                <c:pt idx="30">
                  <c:v>76.5</c:v>
                </c:pt>
                <c:pt idx="31">
                  <c:v>51.5</c:v>
                </c:pt>
                <c:pt idx="32">
                  <c:v>80</c:v>
                </c:pt>
                <c:pt idx="33">
                  <c:v>73</c:v>
                </c:pt>
                <c:pt idx="34">
                  <c:v>77</c:v>
                </c:pt>
                <c:pt idx="36">
                  <c:v>87.5</c:v>
                </c:pt>
                <c:pt idx="37">
                  <c:v>62.3</c:v>
                </c:pt>
                <c:pt idx="39">
                  <c:v>82</c:v>
                </c:pt>
                <c:pt idx="40">
                  <c:v>88</c:v>
                </c:pt>
              </c:numCache>
            </c:numRef>
          </c:val>
        </c:ser>
        <c:ser>
          <c:idx val="3"/>
          <c:order val="3"/>
          <c:tx>
            <c:strRef>
              <c:f>'turma B'!$G$3</c:f>
              <c:strCache>
                <c:ptCount val="1"/>
                <c:pt idx="0">
                  <c:v>Média</c:v>
                </c:pt>
              </c:strCache>
            </c:strRef>
          </c:tx>
          <c:invertIfNegative val="0"/>
          <c:cat>
            <c:strRef>
              <c:f>'turma B'!$C$4:$C$45</c:f>
              <c:strCache>
                <c:ptCount val="37"/>
                <c:pt idx="0">
                  <c:v>60 °C</c:v>
                </c:pt>
                <c:pt idx="6">
                  <c:v>70 ºC</c:v>
                </c:pt>
                <c:pt idx="12">
                  <c:v>80 ºc</c:v>
                </c:pt>
                <c:pt idx="18">
                  <c:v>90 ºC</c:v>
                </c:pt>
                <c:pt idx="24">
                  <c:v>100 ºC</c:v>
                </c:pt>
                <c:pt idx="30">
                  <c:v>110 ºC</c:v>
                </c:pt>
                <c:pt idx="36">
                  <c:v>120 ºC</c:v>
                </c:pt>
              </c:strCache>
            </c:strRef>
          </c:cat>
          <c:val>
            <c:numRef>
              <c:f>'turma B'!$G$4:$G$45</c:f>
              <c:numCache>
                <c:formatCode>0.0</c:formatCode>
                <c:ptCount val="42"/>
                <c:pt idx="0">
                  <c:v>38.5</c:v>
                </c:pt>
                <c:pt idx="1">
                  <c:v>37.633333333333333</c:v>
                </c:pt>
                <c:pt idx="2">
                  <c:v>37.466666666666669</c:v>
                </c:pt>
                <c:pt idx="3">
                  <c:v>36.699999999999996</c:v>
                </c:pt>
                <c:pt idx="4">
                  <c:v>32.93333333333333</c:v>
                </c:pt>
                <c:pt idx="6">
                  <c:v>41.300000000000004</c:v>
                </c:pt>
                <c:pt idx="7">
                  <c:v>41.333333333333336</c:v>
                </c:pt>
                <c:pt idx="8">
                  <c:v>43.713333333333331</c:v>
                </c:pt>
                <c:pt idx="9">
                  <c:v>40.800000000000004</c:v>
                </c:pt>
                <c:pt idx="10">
                  <c:v>45.333333333333336</c:v>
                </c:pt>
                <c:pt idx="12">
                  <c:v>43.199999999999996</c:v>
                </c:pt>
                <c:pt idx="13">
                  <c:v>44.033333333333331</c:v>
                </c:pt>
                <c:pt idx="14">
                  <c:v>47.866666666666667</c:v>
                </c:pt>
                <c:pt idx="15">
                  <c:v>43.466666666666669</c:v>
                </c:pt>
                <c:pt idx="16">
                  <c:v>55.033333333333331</c:v>
                </c:pt>
                <c:pt idx="18">
                  <c:v>44.699999999999996</c:v>
                </c:pt>
                <c:pt idx="19">
                  <c:v>48.20000000000001</c:v>
                </c:pt>
                <c:pt idx="20">
                  <c:v>54.066666666666663</c:v>
                </c:pt>
                <c:pt idx="21">
                  <c:v>49.266666666666673</c:v>
                </c:pt>
                <c:pt idx="22">
                  <c:v>60.766666666666673</c:v>
                </c:pt>
                <c:pt idx="23">
                  <c:v>0</c:v>
                </c:pt>
                <c:pt idx="24">
                  <c:v>48.766666666666673</c:v>
                </c:pt>
                <c:pt idx="25">
                  <c:v>53.099999999999994</c:v>
                </c:pt>
                <c:pt idx="26">
                  <c:v>57.166666666666664</c:v>
                </c:pt>
                <c:pt idx="27">
                  <c:v>55.033333333333331</c:v>
                </c:pt>
                <c:pt idx="28">
                  <c:v>66.166666666666671</c:v>
                </c:pt>
                <c:pt idx="29">
                  <c:v>0</c:v>
                </c:pt>
                <c:pt idx="30">
                  <c:v>0</c:v>
                </c:pt>
                <c:pt idx="31">
                  <c:v>54.833333333333336</c:v>
                </c:pt>
                <c:pt idx="32">
                  <c:v>62.9</c:v>
                </c:pt>
                <c:pt idx="33">
                  <c:v>59.533333333333331</c:v>
                </c:pt>
                <c:pt idx="34">
                  <c:v>73.033333333333331</c:v>
                </c:pt>
                <c:pt idx="35">
                  <c:v>0</c:v>
                </c:pt>
                <c:pt idx="36">
                  <c:v>59.4</c:v>
                </c:pt>
                <c:pt idx="37">
                  <c:v>59.433333333333337</c:v>
                </c:pt>
                <c:pt idx="38">
                  <c:v>0</c:v>
                </c:pt>
                <c:pt idx="39">
                  <c:v>65.7</c:v>
                </c:pt>
                <c:pt idx="40">
                  <c:v>77.100000000000009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'turma B'!$H$3</c:f>
              <c:strCache>
                <c:ptCount val="1"/>
                <c:pt idx="0">
                  <c:v>Mediana</c:v>
                </c:pt>
              </c:strCache>
            </c:strRef>
          </c:tx>
          <c:invertIfNegative val="0"/>
          <c:cat>
            <c:strRef>
              <c:f>'turma B'!$C$4:$C$45</c:f>
              <c:strCache>
                <c:ptCount val="37"/>
                <c:pt idx="0">
                  <c:v>60 °C</c:v>
                </c:pt>
                <c:pt idx="6">
                  <c:v>70 ºC</c:v>
                </c:pt>
                <c:pt idx="12">
                  <c:v>80 ºc</c:v>
                </c:pt>
                <c:pt idx="18">
                  <c:v>90 ºC</c:v>
                </c:pt>
                <c:pt idx="24">
                  <c:v>100 ºC</c:v>
                </c:pt>
                <c:pt idx="30">
                  <c:v>110 ºC</c:v>
                </c:pt>
                <c:pt idx="36">
                  <c:v>120 ºC</c:v>
                </c:pt>
              </c:strCache>
            </c:strRef>
          </c:cat>
          <c:val>
            <c:numRef>
              <c:f>'turma B'!$H$4:$H$45</c:f>
              <c:numCache>
                <c:formatCode>0.0</c:formatCode>
                <c:ptCount val="42"/>
                <c:pt idx="0">
                  <c:v>34.4</c:v>
                </c:pt>
                <c:pt idx="1">
                  <c:v>36.5</c:v>
                </c:pt>
                <c:pt idx="2">
                  <c:v>38.4</c:v>
                </c:pt>
                <c:pt idx="3">
                  <c:v>37.1</c:v>
                </c:pt>
                <c:pt idx="4">
                  <c:v>33</c:v>
                </c:pt>
                <c:pt idx="6">
                  <c:v>37.5</c:v>
                </c:pt>
                <c:pt idx="7">
                  <c:v>42.7</c:v>
                </c:pt>
                <c:pt idx="8">
                  <c:v>41.74</c:v>
                </c:pt>
                <c:pt idx="9">
                  <c:v>40</c:v>
                </c:pt>
                <c:pt idx="10">
                  <c:v>40.5</c:v>
                </c:pt>
                <c:pt idx="12">
                  <c:v>37</c:v>
                </c:pt>
                <c:pt idx="13">
                  <c:v>45.8</c:v>
                </c:pt>
                <c:pt idx="14">
                  <c:v>44.5</c:v>
                </c:pt>
                <c:pt idx="15">
                  <c:v>44</c:v>
                </c:pt>
                <c:pt idx="16">
                  <c:v>51.2</c:v>
                </c:pt>
                <c:pt idx="18">
                  <c:v>36.1</c:v>
                </c:pt>
                <c:pt idx="19">
                  <c:v>48.3</c:v>
                </c:pt>
                <c:pt idx="20">
                  <c:v>48.8</c:v>
                </c:pt>
                <c:pt idx="21">
                  <c:v>45.6</c:v>
                </c:pt>
                <c:pt idx="22">
                  <c:v>63</c:v>
                </c:pt>
                <c:pt idx="23">
                  <c:v>0</c:v>
                </c:pt>
                <c:pt idx="24">
                  <c:v>37.5</c:v>
                </c:pt>
                <c:pt idx="25">
                  <c:v>53.1</c:v>
                </c:pt>
                <c:pt idx="26">
                  <c:v>50.7</c:v>
                </c:pt>
                <c:pt idx="27">
                  <c:v>54</c:v>
                </c:pt>
                <c:pt idx="28">
                  <c:v>66.400000000000006</c:v>
                </c:pt>
                <c:pt idx="29">
                  <c:v>0</c:v>
                </c:pt>
                <c:pt idx="30">
                  <c:v>76.5</c:v>
                </c:pt>
                <c:pt idx="31">
                  <c:v>56.3</c:v>
                </c:pt>
                <c:pt idx="32">
                  <c:v>55</c:v>
                </c:pt>
                <c:pt idx="33">
                  <c:v>56</c:v>
                </c:pt>
                <c:pt idx="34">
                  <c:v>76</c:v>
                </c:pt>
                <c:pt idx="35">
                  <c:v>0</c:v>
                </c:pt>
                <c:pt idx="36">
                  <c:v>47.8</c:v>
                </c:pt>
                <c:pt idx="37">
                  <c:v>58.1</c:v>
                </c:pt>
                <c:pt idx="38">
                  <c:v>0</c:v>
                </c:pt>
                <c:pt idx="39">
                  <c:v>61</c:v>
                </c:pt>
                <c:pt idx="40">
                  <c:v>72.5</c:v>
                </c:pt>
                <c:pt idx="4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80748064"/>
        <c:axId val="-680745888"/>
      </c:barChart>
      <c:catAx>
        <c:axId val="-68074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680745888"/>
        <c:crosses val="autoZero"/>
        <c:auto val="1"/>
        <c:lblAlgn val="ctr"/>
        <c:lblOffset val="100"/>
        <c:noMultiLvlLbl val="0"/>
      </c:catAx>
      <c:valAx>
        <c:axId val="-68074588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680748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'turma B'!$C$3</c:f>
              <c:strCache>
                <c:ptCount val="1"/>
                <c:pt idx="0">
                  <c:v>Aquecedor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'turma B'!$B$4:$B$45</c:f>
              <c:strCache>
                <c:ptCount val="42"/>
                <c:pt idx="0">
                  <c:v>Grupo 1</c:v>
                </c:pt>
                <c:pt idx="1">
                  <c:v>Grupo 2</c:v>
                </c:pt>
                <c:pt idx="2">
                  <c:v>Grupo 3</c:v>
                </c:pt>
                <c:pt idx="3">
                  <c:v>Grupo 4</c:v>
                </c:pt>
                <c:pt idx="4">
                  <c:v>Grupo 5</c:v>
                </c:pt>
                <c:pt idx="5">
                  <c:v>Grupo 6</c:v>
                </c:pt>
                <c:pt idx="6">
                  <c:v>Grupo 1</c:v>
                </c:pt>
                <c:pt idx="7">
                  <c:v>Grupo 2</c:v>
                </c:pt>
                <c:pt idx="8">
                  <c:v>Grupo 3</c:v>
                </c:pt>
                <c:pt idx="9">
                  <c:v>Grupo 4</c:v>
                </c:pt>
                <c:pt idx="10">
                  <c:v>Grupo 5</c:v>
                </c:pt>
                <c:pt idx="11">
                  <c:v>Grupo 6</c:v>
                </c:pt>
                <c:pt idx="12">
                  <c:v>Grupo 1</c:v>
                </c:pt>
                <c:pt idx="13">
                  <c:v>Grupo 2</c:v>
                </c:pt>
                <c:pt idx="14">
                  <c:v>Grupo 3</c:v>
                </c:pt>
                <c:pt idx="15">
                  <c:v>Grupo 4</c:v>
                </c:pt>
                <c:pt idx="16">
                  <c:v>Grupo 5</c:v>
                </c:pt>
                <c:pt idx="17">
                  <c:v>Grupo 6</c:v>
                </c:pt>
                <c:pt idx="18">
                  <c:v>Grupo 1</c:v>
                </c:pt>
                <c:pt idx="19">
                  <c:v>Grupo 2</c:v>
                </c:pt>
                <c:pt idx="20">
                  <c:v>Grupo 3</c:v>
                </c:pt>
                <c:pt idx="21">
                  <c:v>Grupo 4</c:v>
                </c:pt>
                <c:pt idx="22">
                  <c:v>Grupo 5</c:v>
                </c:pt>
                <c:pt idx="23">
                  <c:v>Grupo 6</c:v>
                </c:pt>
                <c:pt idx="24">
                  <c:v>Grupo 1</c:v>
                </c:pt>
                <c:pt idx="25">
                  <c:v>Grupo 2</c:v>
                </c:pt>
                <c:pt idx="26">
                  <c:v>Grupo 3</c:v>
                </c:pt>
                <c:pt idx="27">
                  <c:v>Grupo 4</c:v>
                </c:pt>
                <c:pt idx="28">
                  <c:v>Grupo 5</c:v>
                </c:pt>
                <c:pt idx="29">
                  <c:v>Grupo 6</c:v>
                </c:pt>
                <c:pt idx="30">
                  <c:v>Grupo 1</c:v>
                </c:pt>
                <c:pt idx="31">
                  <c:v>Grupo 2</c:v>
                </c:pt>
                <c:pt idx="32">
                  <c:v>Grupo 3</c:v>
                </c:pt>
                <c:pt idx="33">
                  <c:v>Grupo 4</c:v>
                </c:pt>
                <c:pt idx="34">
                  <c:v>Grupo 5</c:v>
                </c:pt>
                <c:pt idx="35">
                  <c:v>Grupo 6</c:v>
                </c:pt>
                <c:pt idx="36">
                  <c:v>Grupo 1</c:v>
                </c:pt>
                <c:pt idx="37">
                  <c:v>Grupo 2</c:v>
                </c:pt>
                <c:pt idx="38">
                  <c:v>Grupo 3</c:v>
                </c:pt>
                <c:pt idx="39">
                  <c:v>Grupo 4</c:v>
                </c:pt>
                <c:pt idx="40">
                  <c:v>Grupo 5</c:v>
                </c:pt>
                <c:pt idx="41">
                  <c:v>Grupo 6</c:v>
                </c:pt>
              </c:strCache>
            </c:strRef>
          </c:cat>
          <c:val>
            <c:numRef>
              <c:f>'turma B'!$C$4:$C$45</c:f>
              <c:numCache>
                <c:formatCode>General</c:formatCode>
                <c:ptCount val="42"/>
                <c:pt idx="0">
                  <c:v>0</c:v>
                </c:pt>
                <c:pt idx="6">
                  <c:v>0</c:v>
                </c:pt>
                <c:pt idx="12">
                  <c:v>0</c:v>
                </c:pt>
                <c:pt idx="18">
                  <c:v>0</c:v>
                </c:pt>
                <c:pt idx="24">
                  <c:v>0</c:v>
                </c:pt>
                <c:pt idx="30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'turma B'!$D$3</c:f>
              <c:strCache>
                <c:ptCount val="1"/>
                <c:pt idx="0">
                  <c:v>Term. SKF</c:v>
                </c:pt>
              </c:strCache>
            </c:strRef>
          </c:tx>
          <c:spPr>
            <a:ln w="31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175">
                <a:solidFill>
                  <a:schemeClr val="accent2"/>
                </a:solidFill>
              </a:ln>
              <a:effectLst/>
            </c:spPr>
          </c:marker>
          <c:cat>
            <c:strRef>
              <c:f>'turma B'!$B$4:$B$45</c:f>
              <c:strCache>
                <c:ptCount val="42"/>
                <c:pt idx="0">
                  <c:v>Grupo 1</c:v>
                </c:pt>
                <c:pt idx="1">
                  <c:v>Grupo 2</c:v>
                </c:pt>
                <c:pt idx="2">
                  <c:v>Grupo 3</c:v>
                </c:pt>
                <c:pt idx="3">
                  <c:v>Grupo 4</c:v>
                </c:pt>
                <c:pt idx="4">
                  <c:v>Grupo 5</c:v>
                </c:pt>
                <c:pt idx="5">
                  <c:v>Grupo 6</c:v>
                </c:pt>
                <c:pt idx="6">
                  <c:v>Grupo 1</c:v>
                </c:pt>
                <c:pt idx="7">
                  <c:v>Grupo 2</c:v>
                </c:pt>
                <c:pt idx="8">
                  <c:v>Grupo 3</c:v>
                </c:pt>
                <c:pt idx="9">
                  <c:v>Grupo 4</c:v>
                </c:pt>
                <c:pt idx="10">
                  <c:v>Grupo 5</c:v>
                </c:pt>
                <c:pt idx="11">
                  <c:v>Grupo 6</c:v>
                </c:pt>
                <c:pt idx="12">
                  <c:v>Grupo 1</c:v>
                </c:pt>
                <c:pt idx="13">
                  <c:v>Grupo 2</c:v>
                </c:pt>
                <c:pt idx="14">
                  <c:v>Grupo 3</c:v>
                </c:pt>
                <c:pt idx="15">
                  <c:v>Grupo 4</c:v>
                </c:pt>
                <c:pt idx="16">
                  <c:v>Grupo 5</c:v>
                </c:pt>
                <c:pt idx="17">
                  <c:v>Grupo 6</c:v>
                </c:pt>
                <c:pt idx="18">
                  <c:v>Grupo 1</c:v>
                </c:pt>
                <c:pt idx="19">
                  <c:v>Grupo 2</c:v>
                </c:pt>
                <c:pt idx="20">
                  <c:v>Grupo 3</c:v>
                </c:pt>
                <c:pt idx="21">
                  <c:v>Grupo 4</c:v>
                </c:pt>
                <c:pt idx="22">
                  <c:v>Grupo 5</c:v>
                </c:pt>
                <c:pt idx="23">
                  <c:v>Grupo 6</c:v>
                </c:pt>
                <c:pt idx="24">
                  <c:v>Grupo 1</c:v>
                </c:pt>
                <c:pt idx="25">
                  <c:v>Grupo 2</c:v>
                </c:pt>
                <c:pt idx="26">
                  <c:v>Grupo 3</c:v>
                </c:pt>
                <c:pt idx="27">
                  <c:v>Grupo 4</c:v>
                </c:pt>
                <c:pt idx="28">
                  <c:v>Grupo 5</c:v>
                </c:pt>
                <c:pt idx="29">
                  <c:v>Grupo 6</c:v>
                </c:pt>
                <c:pt idx="30">
                  <c:v>Grupo 1</c:v>
                </c:pt>
                <c:pt idx="31">
                  <c:v>Grupo 2</c:v>
                </c:pt>
                <c:pt idx="32">
                  <c:v>Grupo 3</c:v>
                </c:pt>
                <c:pt idx="33">
                  <c:v>Grupo 4</c:v>
                </c:pt>
                <c:pt idx="34">
                  <c:v>Grupo 5</c:v>
                </c:pt>
                <c:pt idx="35">
                  <c:v>Grupo 6</c:v>
                </c:pt>
                <c:pt idx="36">
                  <c:v>Grupo 1</c:v>
                </c:pt>
                <c:pt idx="37">
                  <c:v>Grupo 2</c:v>
                </c:pt>
                <c:pt idx="38">
                  <c:v>Grupo 3</c:v>
                </c:pt>
                <c:pt idx="39">
                  <c:v>Grupo 4</c:v>
                </c:pt>
                <c:pt idx="40">
                  <c:v>Grupo 5</c:v>
                </c:pt>
                <c:pt idx="41">
                  <c:v>Grupo 6</c:v>
                </c:pt>
              </c:strCache>
            </c:strRef>
          </c:cat>
          <c:val>
            <c:numRef>
              <c:f>'turma B'!$D$4:$D$45</c:f>
              <c:numCache>
                <c:formatCode>0.0</c:formatCode>
                <c:ptCount val="42"/>
                <c:pt idx="0">
                  <c:v>34.4</c:v>
                </c:pt>
                <c:pt idx="1">
                  <c:v>33.9</c:v>
                </c:pt>
                <c:pt idx="2">
                  <c:v>34.5</c:v>
                </c:pt>
                <c:pt idx="3">
                  <c:v>35</c:v>
                </c:pt>
                <c:pt idx="4">
                  <c:v>30.9</c:v>
                </c:pt>
                <c:pt idx="6">
                  <c:v>34.9</c:v>
                </c:pt>
                <c:pt idx="7">
                  <c:v>38.1</c:v>
                </c:pt>
                <c:pt idx="8">
                  <c:v>37.9</c:v>
                </c:pt>
                <c:pt idx="9">
                  <c:v>35.4</c:v>
                </c:pt>
                <c:pt idx="10">
                  <c:v>35.5</c:v>
                </c:pt>
                <c:pt idx="12">
                  <c:v>36.6</c:v>
                </c:pt>
                <c:pt idx="13">
                  <c:v>40</c:v>
                </c:pt>
                <c:pt idx="14">
                  <c:v>40.1</c:v>
                </c:pt>
                <c:pt idx="15">
                  <c:v>36.4</c:v>
                </c:pt>
                <c:pt idx="16">
                  <c:v>51.2</c:v>
                </c:pt>
                <c:pt idx="18">
                  <c:v>36.1</c:v>
                </c:pt>
                <c:pt idx="19">
                  <c:v>46.7</c:v>
                </c:pt>
                <c:pt idx="20">
                  <c:v>48.8</c:v>
                </c:pt>
                <c:pt idx="21">
                  <c:v>45.2</c:v>
                </c:pt>
                <c:pt idx="22">
                  <c:v>53.4</c:v>
                </c:pt>
                <c:pt idx="24">
                  <c:v>36.799999999999997</c:v>
                </c:pt>
                <c:pt idx="25">
                  <c:v>53.4</c:v>
                </c:pt>
                <c:pt idx="26">
                  <c:v>50.7</c:v>
                </c:pt>
                <c:pt idx="27">
                  <c:v>46.1</c:v>
                </c:pt>
                <c:pt idx="28">
                  <c:v>62.1</c:v>
                </c:pt>
                <c:pt idx="30">
                  <c:v>0</c:v>
                </c:pt>
                <c:pt idx="31">
                  <c:v>56.7</c:v>
                </c:pt>
                <c:pt idx="32">
                  <c:v>53.7</c:v>
                </c:pt>
                <c:pt idx="33">
                  <c:v>49.6</c:v>
                </c:pt>
                <c:pt idx="34">
                  <c:v>66.099999999999994</c:v>
                </c:pt>
                <c:pt idx="36">
                  <c:v>47.8</c:v>
                </c:pt>
                <c:pt idx="37">
                  <c:v>57.9</c:v>
                </c:pt>
                <c:pt idx="39">
                  <c:v>54.1</c:v>
                </c:pt>
                <c:pt idx="40">
                  <c:v>70.8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'turma B'!$E$3</c:f>
              <c:strCache>
                <c:ptCount val="1"/>
                <c:pt idx="0">
                  <c:v>Term. Fluke</c:v>
                </c:pt>
              </c:strCache>
            </c:strRef>
          </c:tx>
          <c:spPr>
            <a:ln w="31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3175">
                <a:solidFill>
                  <a:schemeClr val="accent3"/>
                </a:solidFill>
              </a:ln>
              <a:effectLst/>
            </c:spPr>
          </c:marker>
          <c:cat>
            <c:strRef>
              <c:f>'turma B'!$B$4:$B$45</c:f>
              <c:strCache>
                <c:ptCount val="42"/>
                <c:pt idx="0">
                  <c:v>Grupo 1</c:v>
                </c:pt>
                <c:pt idx="1">
                  <c:v>Grupo 2</c:v>
                </c:pt>
                <c:pt idx="2">
                  <c:v>Grupo 3</c:v>
                </c:pt>
                <c:pt idx="3">
                  <c:v>Grupo 4</c:v>
                </c:pt>
                <c:pt idx="4">
                  <c:v>Grupo 5</c:v>
                </c:pt>
                <c:pt idx="5">
                  <c:v>Grupo 6</c:v>
                </c:pt>
                <c:pt idx="6">
                  <c:v>Grupo 1</c:v>
                </c:pt>
                <c:pt idx="7">
                  <c:v>Grupo 2</c:v>
                </c:pt>
                <c:pt idx="8">
                  <c:v>Grupo 3</c:v>
                </c:pt>
                <c:pt idx="9">
                  <c:v>Grupo 4</c:v>
                </c:pt>
                <c:pt idx="10">
                  <c:v>Grupo 5</c:v>
                </c:pt>
                <c:pt idx="11">
                  <c:v>Grupo 6</c:v>
                </c:pt>
                <c:pt idx="12">
                  <c:v>Grupo 1</c:v>
                </c:pt>
                <c:pt idx="13">
                  <c:v>Grupo 2</c:v>
                </c:pt>
                <c:pt idx="14">
                  <c:v>Grupo 3</c:v>
                </c:pt>
                <c:pt idx="15">
                  <c:v>Grupo 4</c:v>
                </c:pt>
                <c:pt idx="16">
                  <c:v>Grupo 5</c:v>
                </c:pt>
                <c:pt idx="17">
                  <c:v>Grupo 6</c:v>
                </c:pt>
                <c:pt idx="18">
                  <c:v>Grupo 1</c:v>
                </c:pt>
                <c:pt idx="19">
                  <c:v>Grupo 2</c:v>
                </c:pt>
                <c:pt idx="20">
                  <c:v>Grupo 3</c:v>
                </c:pt>
                <c:pt idx="21">
                  <c:v>Grupo 4</c:v>
                </c:pt>
                <c:pt idx="22">
                  <c:v>Grupo 5</c:v>
                </c:pt>
                <c:pt idx="23">
                  <c:v>Grupo 6</c:v>
                </c:pt>
                <c:pt idx="24">
                  <c:v>Grupo 1</c:v>
                </c:pt>
                <c:pt idx="25">
                  <c:v>Grupo 2</c:v>
                </c:pt>
                <c:pt idx="26">
                  <c:v>Grupo 3</c:v>
                </c:pt>
                <c:pt idx="27">
                  <c:v>Grupo 4</c:v>
                </c:pt>
                <c:pt idx="28">
                  <c:v>Grupo 5</c:v>
                </c:pt>
                <c:pt idx="29">
                  <c:v>Grupo 6</c:v>
                </c:pt>
                <c:pt idx="30">
                  <c:v>Grupo 1</c:v>
                </c:pt>
                <c:pt idx="31">
                  <c:v>Grupo 2</c:v>
                </c:pt>
                <c:pt idx="32">
                  <c:v>Grupo 3</c:v>
                </c:pt>
                <c:pt idx="33">
                  <c:v>Grupo 4</c:v>
                </c:pt>
                <c:pt idx="34">
                  <c:v>Grupo 5</c:v>
                </c:pt>
                <c:pt idx="35">
                  <c:v>Grupo 6</c:v>
                </c:pt>
                <c:pt idx="36">
                  <c:v>Grupo 1</c:v>
                </c:pt>
                <c:pt idx="37">
                  <c:v>Grupo 2</c:v>
                </c:pt>
                <c:pt idx="38">
                  <c:v>Grupo 3</c:v>
                </c:pt>
                <c:pt idx="39">
                  <c:v>Grupo 4</c:v>
                </c:pt>
                <c:pt idx="40">
                  <c:v>Grupo 5</c:v>
                </c:pt>
                <c:pt idx="41">
                  <c:v>Grupo 6</c:v>
                </c:pt>
              </c:strCache>
            </c:strRef>
          </c:cat>
          <c:val>
            <c:numRef>
              <c:f>'turma B'!$E$4:$E$45</c:f>
              <c:numCache>
                <c:formatCode>0.0</c:formatCode>
                <c:ptCount val="42"/>
                <c:pt idx="0">
                  <c:v>31.6</c:v>
                </c:pt>
                <c:pt idx="1">
                  <c:v>42.5</c:v>
                </c:pt>
                <c:pt idx="2">
                  <c:v>38.4</c:v>
                </c:pt>
                <c:pt idx="3">
                  <c:v>37.1</c:v>
                </c:pt>
                <c:pt idx="4">
                  <c:v>34.9</c:v>
                </c:pt>
                <c:pt idx="6">
                  <c:v>37.5</c:v>
                </c:pt>
                <c:pt idx="7">
                  <c:v>42.7</c:v>
                </c:pt>
                <c:pt idx="8">
                  <c:v>41.74</c:v>
                </c:pt>
                <c:pt idx="9">
                  <c:v>47</c:v>
                </c:pt>
                <c:pt idx="10">
                  <c:v>40.5</c:v>
                </c:pt>
                <c:pt idx="12">
                  <c:v>37</c:v>
                </c:pt>
                <c:pt idx="13">
                  <c:v>46.3</c:v>
                </c:pt>
                <c:pt idx="14">
                  <c:v>44.5</c:v>
                </c:pt>
                <c:pt idx="15">
                  <c:v>44</c:v>
                </c:pt>
                <c:pt idx="16">
                  <c:v>48.9</c:v>
                </c:pt>
                <c:pt idx="18">
                  <c:v>35</c:v>
                </c:pt>
                <c:pt idx="19">
                  <c:v>49.6</c:v>
                </c:pt>
                <c:pt idx="20">
                  <c:v>47.4</c:v>
                </c:pt>
                <c:pt idx="21">
                  <c:v>45.6</c:v>
                </c:pt>
                <c:pt idx="22">
                  <c:v>63</c:v>
                </c:pt>
                <c:pt idx="24">
                  <c:v>37.5</c:v>
                </c:pt>
                <c:pt idx="25">
                  <c:v>52.8</c:v>
                </c:pt>
                <c:pt idx="26">
                  <c:v>50.3</c:v>
                </c:pt>
                <c:pt idx="27">
                  <c:v>54</c:v>
                </c:pt>
                <c:pt idx="28">
                  <c:v>66.400000000000006</c:v>
                </c:pt>
                <c:pt idx="30">
                  <c:v>0</c:v>
                </c:pt>
                <c:pt idx="31">
                  <c:v>56.3</c:v>
                </c:pt>
                <c:pt idx="32">
                  <c:v>55</c:v>
                </c:pt>
                <c:pt idx="33">
                  <c:v>56</c:v>
                </c:pt>
                <c:pt idx="34">
                  <c:v>76</c:v>
                </c:pt>
                <c:pt idx="36">
                  <c:v>42.9</c:v>
                </c:pt>
                <c:pt idx="37">
                  <c:v>58.1</c:v>
                </c:pt>
                <c:pt idx="39">
                  <c:v>61</c:v>
                </c:pt>
                <c:pt idx="40">
                  <c:v>72.5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'turma B'!$F$3</c:f>
              <c:strCache>
                <c:ptCount val="1"/>
                <c:pt idx="0">
                  <c:v>Term. Merc.</c:v>
                </c:pt>
              </c:strCache>
            </c:strRef>
          </c:tx>
          <c:spPr>
            <a:ln w="63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>
                <a:solidFill>
                  <a:schemeClr val="accent4"/>
                </a:solidFill>
              </a:ln>
              <a:effectLst/>
            </c:spPr>
          </c:marker>
          <c:cat>
            <c:strRef>
              <c:f>'turma B'!$B$4:$B$45</c:f>
              <c:strCache>
                <c:ptCount val="42"/>
                <c:pt idx="0">
                  <c:v>Grupo 1</c:v>
                </c:pt>
                <c:pt idx="1">
                  <c:v>Grupo 2</c:v>
                </c:pt>
                <c:pt idx="2">
                  <c:v>Grupo 3</c:v>
                </c:pt>
                <c:pt idx="3">
                  <c:v>Grupo 4</c:v>
                </c:pt>
                <c:pt idx="4">
                  <c:v>Grupo 5</c:v>
                </c:pt>
                <c:pt idx="5">
                  <c:v>Grupo 6</c:v>
                </c:pt>
                <c:pt idx="6">
                  <c:v>Grupo 1</c:v>
                </c:pt>
                <c:pt idx="7">
                  <c:v>Grupo 2</c:v>
                </c:pt>
                <c:pt idx="8">
                  <c:v>Grupo 3</c:v>
                </c:pt>
                <c:pt idx="9">
                  <c:v>Grupo 4</c:v>
                </c:pt>
                <c:pt idx="10">
                  <c:v>Grupo 5</c:v>
                </c:pt>
                <c:pt idx="11">
                  <c:v>Grupo 6</c:v>
                </c:pt>
                <c:pt idx="12">
                  <c:v>Grupo 1</c:v>
                </c:pt>
                <c:pt idx="13">
                  <c:v>Grupo 2</c:v>
                </c:pt>
                <c:pt idx="14">
                  <c:v>Grupo 3</c:v>
                </c:pt>
                <c:pt idx="15">
                  <c:v>Grupo 4</c:v>
                </c:pt>
                <c:pt idx="16">
                  <c:v>Grupo 5</c:v>
                </c:pt>
                <c:pt idx="17">
                  <c:v>Grupo 6</c:v>
                </c:pt>
                <c:pt idx="18">
                  <c:v>Grupo 1</c:v>
                </c:pt>
                <c:pt idx="19">
                  <c:v>Grupo 2</c:v>
                </c:pt>
                <c:pt idx="20">
                  <c:v>Grupo 3</c:v>
                </c:pt>
                <c:pt idx="21">
                  <c:v>Grupo 4</c:v>
                </c:pt>
                <c:pt idx="22">
                  <c:v>Grupo 5</c:v>
                </c:pt>
                <c:pt idx="23">
                  <c:v>Grupo 6</c:v>
                </c:pt>
                <c:pt idx="24">
                  <c:v>Grupo 1</c:v>
                </c:pt>
                <c:pt idx="25">
                  <c:v>Grupo 2</c:v>
                </c:pt>
                <c:pt idx="26">
                  <c:v>Grupo 3</c:v>
                </c:pt>
                <c:pt idx="27">
                  <c:v>Grupo 4</c:v>
                </c:pt>
                <c:pt idx="28">
                  <c:v>Grupo 5</c:v>
                </c:pt>
                <c:pt idx="29">
                  <c:v>Grupo 6</c:v>
                </c:pt>
                <c:pt idx="30">
                  <c:v>Grupo 1</c:v>
                </c:pt>
                <c:pt idx="31">
                  <c:v>Grupo 2</c:v>
                </c:pt>
                <c:pt idx="32">
                  <c:v>Grupo 3</c:v>
                </c:pt>
                <c:pt idx="33">
                  <c:v>Grupo 4</c:v>
                </c:pt>
                <c:pt idx="34">
                  <c:v>Grupo 5</c:v>
                </c:pt>
                <c:pt idx="35">
                  <c:v>Grupo 6</c:v>
                </c:pt>
                <c:pt idx="36">
                  <c:v>Grupo 1</c:v>
                </c:pt>
                <c:pt idx="37">
                  <c:v>Grupo 2</c:v>
                </c:pt>
                <c:pt idx="38">
                  <c:v>Grupo 3</c:v>
                </c:pt>
                <c:pt idx="39">
                  <c:v>Grupo 4</c:v>
                </c:pt>
                <c:pt idx="40">
                  <c:v>Grupo 5</c:v>
                </c:pt>
                <c:pt idx="41">
                  <c:v>Grupo 6</c:v>
                </c:pt>
              </c:strCache>
            </c:strRef>
          </c:cat>
          <c:val>
            <c:numRef>
              <c:f>'turma B'!$F$4:$F$45</c:f>
              <c:numCache>
                <c:formatCode>0.0</c:formatCode>
                <c:ptCount val="42"/>
                <c:pt idx="0">
                  <c:v>49.5</c:v>
                </c:pt>
                <c:pt idx="1">
                  <c:v>36.5</c:v>
                </c:pt>
                <c:pt idx="2">
                  <c:v>39.5</c:v>
                </c:pt>
                <c:pt idx="3">
                  <c:v>38</c:v>
                </c:pt>
                <c:pt idx="4">
                  <c:v>33</c:v>
                </c:pt>
                <c:pt idx="6">
                  <c:v>51.5</c:v>
                </c:pt>
                <c:pt idx="7">
                  <c:v>43.2</c:v>
                </c:pt>
                <c:pt idx="8">
                  <c:v>51.5</c:v>
                </c:pt>
                <c:pt idx="9">
                  <c:v>40</c:v>
                </c:pt>
                <c:pt idx="10">
                  <c:v>60</c:v>
                </c:pt>
                <c:pt idx="12">
                  <c:v>56</c:v>
                </c:pt>
                <c:pt idx="13">
                  <c:v>45.8</c:v>
                </c:pt>
                <c:pt idx="14">
                  <c:v>59</c:v>
                </c:pt>
                <c:pt idx="15">
                  <c:v>50</c:v>
                </c:pt>
                <c:pt idx="16">
                  <c:v>65</c:v>
                </c:pt>
                <c:pt idx="18">
                  <c:v>63</c:v>
                </c:pt>
                <c:pt idx="19">
                  <c:v>48.3</c:v>
                </c:pt>
                <c:pt idx="20">
                  <c:v>66</c:v>
                </c:pt>
                <c:pt idx="21">
                  <c:v>57</c:v>
                </c:pt>
                <c:pt idx="22">
                  <c:v>65.900000000000006</c:v>
                </c:pt>
                <c:pt idx="24">
                  <c:v>72</c:v>
                </c:pt>
                <c:pt idx="25">
                  <c:v>53.1</c:v>
                </c:pt>
                <c:pt idx="26">
                  <c:v>70.5</c:v>
                </c:pt>
                <c:pt idx="27">
                  <c:v>65</c:v>
                </c:pt>
                <c:pt idx="28">
                  <c:v>70</c:v>
                </c:pt>
                <c:pt idx="30">
                  <c:v>76.5</c:v>
                </c:pt>
                <c:pt idx="31">
                  <c:v>51.5</c:v>
                </c:pt>
                <c:pt idx="32">
                  <c:v>80</c:v>
                </c:pt>
                <c:pt idx="33">
                  <c:v>73</c:v>
                </c:pt>
                <c:pt idx="34">
                  <c:v>77</c:v>
                </c:pt>
                <c:pt idx="36">
                  <c:v>87.5</c:v>
                </c:pt>
                <c:pt idx="37">
                  <c:v>62.3</c:v>
                </c:pt>
                <c:pt idx="39">
                  <c:v>82</c:v>
                </c:pt>
                <c:pt idx="40">
                  <c:v>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'turma B'!$G$3</c:f>
              <c:strCache>
                <c:ptCount val="1"/>
                <c:pt idx="0">
                  <c:v>Média</c:v>
                </c:pt>
              </c:strCache>
            </c:strRef>
          </c:tx>
          <c:spPr>
            <a:ln w="31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3175">
                <a:solidFill>
                  <a:schemeClr val="accent5"/>
                </a:solidFill>
              </a:ln>
              <a:effectLst/>
            </c:spPr>
          </c:marker>
          <c:cat>
            <c:strRef>
              <c:f>'turma B'!$B$4:$B$45</c:f>
              <c:strCache>
                <c:ptCount val="42"/>
                <c:pt idx="0">
                  <c:v>Grupo 1</c:v>
                </c:pt>
                <c:pt idx="1">
                  <c:v>Grupo 2</c:v>
                </c:pt>
                <c:pt idx="2">
                  <c:v>Grupo 3</c:v>
                </c:pt>
                <c:pt idx="3">
                  <c:v>Grupo 4</c:v>
                </c:pt>
                <c:pt idx="4">
                  <c:v>Grupo 5</c:v>
                </c:pt>
                <c:pt idx="5">
                  <c:v>Grupo 6</c:v>
                </c:pt>
                <c:pt idx="6">
                  <c:v>Grupo 1</c:v>
                </c:pt>
                <c:pt idx="7">
                  <c:v>Grupo 2</c:v>
                </c:pt>
                <c:pt idx="8">
                  <c:v>Grupo 3</c:v>
                </c:pt>
                <c:pt idx="9">
                  <c:v>Grupo 4</c:v>
                </c:pt>
                <c:pt idx="10">
                  <c:v>Grupo 5</c:v>
                </c:pt>
                <c:pt idx="11">
                  <c:v>Grupo 6</c:v>
                </c:pt>
                <c:pt idx="12">
                  <c:v>Grupo 1</c:v>
                </c:pt>
                <c:pt idx="13">
                  <c:v>Grupo 2</c:v>
                </c:pt>
                <c:pt idx="14">
                  <c:v>Grupo 3</c:v>
                </c:pt>
                <c:pt idx="15">
                  <c:v>Grupo 4</c:v>
                </c:pt>
                <c:pt idx="16">
                  <c:v>Grupo 5</c:v>
                </c:pt>
                <c:pt idx="17">
                  <c:v>Grupo 6</c:v>
                </c:pt>
                <c:pt idx="18">
                  <c:v>Grupo 1</c:v>
                </c:pt>
                <c:pt idx="19">
                  <c:v>Grupo 2</c:v>
                </c:pt>
                <c:pt idx="20">
                  <c:v>Grupo 3</c:v>
                </c:pt>
                <c:pt idx="21">
                  <c:v>Grupo 4</c:v>
                </c:pt>
                <c:pt idx="22">
                  <c:v>Grupo 5</c:v>
                </c:pt>
                <c:pt idx="23">
                  <c:v>Grupo 6</c:v>
                </c:pt>
                <c:pt idx="24">
                  <c:v>Grupo 1</c:v>
                </c:pt>
                <c:pt idx="25">
                  <c:v>Grupo 2</c:v>
                </c:pt>
                <c:pt idx="26">
                  <c:v>Grupo 3</c:v>
                </c:pt>
                <c:pt idx="27">
                  <c:v>Grupo 4</c:v>
                </c:pt>
                <c:pt idx="28">
                  <c:v>Grupo 5</c:v>
                </c:pt>
                <c:pt idx="29">
                  <c:v>Grupo 6</c:v>
                </c:pt>
                <c:pt idx="30">
                  <c:v>Grupo 1</c:v>
                </c:pt>
                <c:pt idx="31">
                  <c:v>Grupo 2</c:v>
                </c:pt>
                <c:pt idx="32">
                  <c:v>Grupo 3</c:v>
                </c:pt>
                <c:pt idx="33">
                  <c:v>Grupo 4</c:v>
                </c:pt>
                <c:pt idx="34">
                  <c:v>Grupo 5</c:v>
                </c:pt>
                <c:pt idx="35">
                  <c:v>Grupo 6</c:v>
                </c:pt>
                <c:pt idx="36">
                  <c:v>Grupo 1</c:v>
                </c:pt>
                <c:pt idx="37">
                  <c:v>Grupo 2</c:v>
                </c:pt>
                <c:pt idx="38">
                  <c:v>Grupo 3</c:v>
                </c:pt>
                <c:pt idx="39">
                  <c:v>Grupo 4</c:v>
                </c:pt>
                <c:pt idx="40">
                  <c:v>Grupo 5</c:v>
                </c:pt>
                <c:pt idx="41">
                  <c:v>Grupo 6</c:v>
                </c:pt>
              </c:strCache>
            </c:strRef>
          </c:cat>
          <c:val>
            <c:numRef>
              <c:f>'turma B'!$G$4:$G$45</c:f>
              <c:numCache>
                <c:formatCode>0.0</c:formatCode>
                <c:ptCount val="42"/>
                <c:pt idx="0">
                  <c:v>38.5</c:v>
                </c:pt>
                <c:pt idx="1">
                  <c:v>37.633333333333333</c:v>
                </c:pt>
                <c:pt idx="2">
                  <c:v>37.466666666666669</c:v>
                </c:pt>
                <c:pt idx="3">
                  <c:v>36.699999999999996</c:v>
                </c:pt>
                <c:pt idx="4">
                  <c:v>32.93333333333333</c:v>
                </c:pt>
                <c:pt idx="6">
                  <c:v>41.300000000000004</c:v>
                </c:pt>
                <c:pt idx="7">
                  <c:v>41.333333333333336</c:v>
                </c:pt>
                <c:pt idx="8">
                  <c:v>43.713333333333331</c:v>
                </c:pt>
                <c:pt idx="9">
                  <c:v>40.800000000000004</c:v>
                </c:pt>
                <c:pt idx="10">
                  <c:v>45.333333333333336</c:v>
                </c:pt>
                <c:pt idx="12">
                  <c:v>43.199999999999996</c:v>
                </c:pt>
                <c:pt idx="13">
                  <c:v>44.033333333333331</c:v>
                </c:pt>
                <c:pt idx="14">
                  <c:v>47.866666666666667</c:v>
                </c:pt>
                <c:pt idx="15">
                  <c:v>43.466666666666669</c:v>
                </c:pt>
                <c:pt idx="16">
                  <c:v>55.033333333333331</c:v>
                </c:pt>
                <c:pt idx="18">
                  <c:v>44.699999999999996</c:v>
                </c:pt>
                <c:pt idx="19">
                  <c:v>48.20000000000001</c:v>
                </c:pt>
                <c:pt idx="20">
                  <c:v>54.066666666666663</c:v>
                </c:pt>
                <c:pt idx="21">
                  <c:v>49.266666666666673</c:v>
                </c:pt>
                <c:pt idx="22">
                  <c:v>60.766666666666673</c:v>
                </c:pt>
                <c:pt idx="23">
                  <c:v>0</c:v>
                </c:pt>
                <c:pt idx="24">
                  <c:v>48.766666666666673</c:v>
                </c:pt>
                <c:pt idx="25">
                  <c:v>53.099999999999994</c:v>
                </c:pt>
                <c:pt idx="26">
                  <c:v>57.166666666666664</c:v>
                </c:pt>
                <c:pt idx="27">
                  <c:v>55.033333333333331</c:v>
                </c:pt>
                <c:pt idx="28">
                  <c:v>66.166666666666671</c:v>
                </c:pt>
                <c:pt idx="29">
                  <c:v>0</c:v>
                </c:pt>
                <c:pt idx="30">
                  <c:v>0</c:v>
                </c:pt>
                <c:pt idx="31">
                  <c:v>54.833333333333336</c:v>
                </c:pt>
                <c:pt idx="32">
                  <c:v>62.9</c:v>
                </c:pt>
                <c:pt idx="33">
                  <c:v>59.533333333333331</c:v>
                </c:pt>
                <c:pt idx="34">
                  <c:v>73.033333333333331</c:v>
                </c:pt>
                <c:pt idx="35">
                  <c:v>0</c:v>
                </c:pt>
                <c:pt idx="36">
                  <c:v>59.4</c:v>
                </c:pt>
                <c:pt idx="37">
                  <c:v>59.433333333333337</c:v>
                </c:pt>
                <c:pt idx="38">
                  <c:v>0</c:v>
                </c:pt>
                <c:pt idx="39">
                  <c:v>65.7</c:v>
                </c:pt>
                <c:pt idx="40">
                  <c:v>77.100000000000009</c:v>
                </c:pt>
                <c:pt idx="41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'turma B'!$J$3</c:f>
              <c:strCache>
                <c:ptCount val="1"/>
                <c:pt idx="0">
                  <c:v>Temp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'turma B'!$B$4:$B$45</c:f>
              <c:strCache>
                <c:ptCount val="42"/>
                <c:pt idx="0">
                  <c:v>Grupo 1</c:v>
                </c:pt>
                <c:pt idx="1">
                  <c:v>Grupo 2</c:v>
                </c:pt>
                <c:pt idx="2">
                  <c:v>Grupo 3</c:v>
                </c:pt>
                <c:pt idx="3">
                  <c:v>Grupo 4</c:v>
                </c:pt>
                <c:pt idx="4">
                  <c:v>Grupo 5</c:v>
                </c:pt>
                <c:pt idx="5">
                  <c:v>Grupo 6</c:v>
                </c:pt>
                <c:pt idx="6">
                  <c:v>Grupo 1</c:v>
                </c:pt>
                <c:pt idx="7">
                  <c:v>Grupo 2</c:v>
                </c:pt>
                <c:pt idx="8">
                  <c:v>Grupo 3</c:v>
                </c:pt>
                <c:pt idx="9">
                  <c:v>Grupo 4</c:v>
                </c:pt>
                <c:pt idx="10">
                  <c:v>Grupo 5</c:v>
                </c:pt>
                <c:pt idx="11">
                  <c:v>Grupo 6</c:v>
                </c:pt>
                <c:pt idx="12">
                  <c:v>Grupo 1</c:v>
                </c:pt>
                <c:pt idx="13">
                  <c:v>Grupo 2</c:v>
                </c:pt>
                <c:pt idx="14">
                  <c:v>Grupo 3</c:v>
                </c:pt>
                <c:pt idx="15">
                  <c:v>Grupo 4</c:v>
                </c:pt>
                <c:pt idx="16">
                  <c:v>Grupo 5</c:v>
                </c:pt>
                <c:pt idx="17">
                  <c:v>Grupo 6</c:v>
                </c:pt>
                <c:pt idx="18">
                  <c:v>Grupo 1</c:v>
                </c:pt>
                <c:pt idx="19">
                  <c:v>Grupo 2</c:v>
                </c:pt>
                <c:pt idx="20">
                  <c:v>Grupo 3</c:v>
                </c:pt>
                <c:pt idx="21">
                  <c:v>Grupo 4</c:v>
                </c:pt>
                <c:pt idx="22">
                  <c:v>Grupo 5</c:v>
                </c:pt>
                <c:pt idx="23">
                  <c:v>Grupo 6</c:v>
                </c:pt>
                <c:pt idx="24">
                  <c:v>Grupo 1</c:v>
                </c:pt>
                <c:pt idx="25">
                  <c:v>Grupo 2</c:v>
                </c:pt>
                <c:pt idx="26">
                  <c:v>Grupo 3</c:v>
                </c:pt>
                <c:pt idx="27">
                  <c:v>Grupo 4</c:v>
                </c:pt>
                <c:pt idx="28">
                  <c:v>Grupo 5</c:v>
                </c:pt>
                <c:pt idx="29">
                  <c:v>Grupo 6</c:v>
                </c:pt>
                <c:pt idx="30">
                  <c:v>Grupo 1</c:v>
                </c:pt>
                <c:pt idx="31">
                  <c:v>Grupo 2</c:v>
                </c:pt>
                <c:pt idx="32">
                  <c:v>Grupo 3</c:v>
                </c:pt>
                <c:pt idx="33">
                  <c:v>Grupo 4</c:v>
                </c:pt>
                <c:pt idx="34">
                  <c:v>Grupo 5</c:v>
                </c:pt>
                <c:pt idx="35">
                  <c:v>Grupo 6</c:v>
                </c:pt>
                <c:pt idx="36">
                  <c:v>Grupo 1</c:v>
                </c:pt>
                <c:pt idx="37">
                  <c:v>Grupo 2</c:v>
                </c:pt>
                <c:pt idx="38">
                  <c:v>Grupo 3</c:v>
                </c:pt>
                <c:pt idx="39">
                  <c:v>Grupo 4</c:v>
                </c:pt>
                <c:pt idx="40">
                  <c:v>Grupo 5</c:v>
                </c:pt>
                <c:pt idx="41">
                  <c:v>Grupo 6</c:v>
                </c:pt>
              </c:strCache>
            </c:strRef>
          </c:cat>
          <c:val>
            <c:numRef>
              <c:f>'turma B'!$J$4:$J$45</c:f>
              <c:numCache>
                <c:formatCode>0.0</c:formatCode>
                <c:ptCount val="42"/>
                <c:pt idx="0">
                  <c:v>48.128603221651623</c:v>
                </c:pt>
                <c:pt idx="1">
                  <c:v>42.043926641872822</c:v>
                </c:pt>
                <c:pt idx="2">
                  <c:v>40.094086186525139</c:v>
                </c:pt>
                <c:pt idx="3">
                  <c:v>38.23948043183406</c:v>
                </c:pt>
                <c:pt idx="4">
                  <c:v>34.934166493127854</c:v>
                </c:pt>
                <c:pt idx="6">
                  <c:v>50.228605714219881</c:v>
                </c:pt>
                <c:pt idx="7">
                  <c:v>44.14462010869677</c:v>
                </c:pt>
                <c:pt idx="8">
                  <c:v>50.724790623607163</c:v>
                </c:pt>
                <c:pt idx="9">
                  <c:v>46.641232746604047</c:v>
                </c:pt>
                <c:pt idx="10">
                  <c:v>58.278731486087601</c:v>
                </c:pt>
                <c:pt idx="12">
                  <c:v>54.286929241228158</c:v>
                </c:pt>
                <c:pt idx="13">
                  <c:v>47.535237577217409</c:v>
                </c:pt>
                <c:pt idx="14">
                  <c:v>57.756223448107065</c:v>
                </c:pt>
                <c:pt idx="15">
                  <c:v>50.282334890203771</c:v>
                </c:pt>
                <c:pt idx="16">
                  <c:v>63.740992796893828</c:v>
                </c:pt>
                <c:pt idx="18">
                  <c:v>60.557805648954087</c:v>
                </c:pt>
                <c:pt idx="19">
                  <c:v>49.652583904633403</c:v>
                </c:pt>
                <c:pt idx="20">
                  <c:v>64.424916197032928</c:v>
                </c:pt>
                <c:pt idx="21">
                  <c:v>55.966915418267838</c:v>
                </c:pt>
                <c:pt idx="22">
                  <c:v>67.309092312658635</c:v>
                </c:pt>
                <c:pt idx="23">
                  <c:v>0</c:v>
                </c:pt>
                <c:pt idx="24">
                  <c:v>68.890367452887205</c:v>
                </c:pt>
                <c:pt idx="25">
                  <c:v>53.399999999999991</c:v>
                </c:pt>
                <c:pt idx="26">
                  <c:v>68.715403971382401</c:v>
                </c:pt>
                <c:pt idx="27">
                  <c:v>64.52561089634915</c:v>
                </c:pt>
                <c:pt idx="28">
                  <c:v>70.121832065652328</c:v>
                </c:pt>
                <c:pt idx="29">
                  <c:v>0</c:v>
                </c:pt>
                <c:pt idx="30">
                  <c:v>0</c:v>
                </c:pt>
                <c:pt idx="31">
                  <c:v>57.727004588561428</c:v>
                </c:pt>
                <c:pt idx="32">
                  <c:v>77.723292481766705</c:v>
                </c:pt>
                <c:pt idx="33">
                  <c:v>71.626857771367639</c:v>
                </c:pt>
                <c:pt idx="34">
                  <c:v>79.058558087094255</c:v>
                </c:pt>
                <c:pt idx="35">
                  <c:v>0</c:v>
                </c:pt>
                <c:pt idx="36">
                  <c:v>83.85833191368539</c:v>
                </c:pt>
                <c:pt idx="37">
                  <c:v>61.917952687144563</c:v>
                </c:pt>
                <c:pt idx="38">
                  <c:v>0</c:v>
                </c:pt>
                <c:pt idx="39">
                  <c:v>80.231689509482379</c:v>
                </c:pt>
                <c:pt idx="40">
                  <c:v>86.577868958790276</c:v>
                </c:pt>
                <c:pt idx="41">
                  <c:v>0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'turma B'!$K$3</c:f>
              <c:strCache>
                <c:ptCount val="1"/>
                <c:pt idx="0">
                  <c:v>Temp Min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'turma B'!$B$4:$B$45</c:f>
              <c:strCache>
                <c:ptCount val="42"/>
                <c:pt idx="0">
                  <c:v>Grupo 1</c:v>
                </c:pt>
                <c:pt idx="1">
                  <c:v>Grupo 2</c:v>
                </c:pt>
                <c:pt idx="2">
                  <c:v>Grupo 3</c:v>
                </c:pt>
                <c:pt idx="3">
                  <c:v>Grupo 4</c:v>
                </c:pt>
                <c:pt idx="4">
                  <c:v>Grupo 5</c:v>
                </c:pt>
                <c:pt idx="5">
                  <c:v>Grupo 6</c:v>
                </c:pt>
                <c:pt idx="6">
                  <c:v>Grupo 1</c:v>
                </c:pt>
                <c:pt idx="7">
                  <c:v>Grupo 2</c:v>
                </c:pt>
                <c:pt idx="8">
                  <c:v>Grupo 3</c:v>
                </c:pt>
                <c:pt idx="9">
                  <c:v>Grupo 4</c:v>
                </c:pt>
                <c:pt idx="10">
                  <c:v>Grupo 5</c:v>
                </c:pt>
                <c:pt idx="11">
                  <c:v>Grupo 6</c:v>
                </c:pt>
                <c:pt idx="12">
                  <c:v>Grupo 1</c:v>
                </c:pt>
                <c:pt idx="13">
                  <c:v>Grupo 2</c:v>
                </c:pt>
                <c:pt idx="14">
                  <c:v>Grupo 3</c:v>
                </c:pt>
                <c:pt idx="15">
                  <c:v>Grupo 4</c:v>
                </c:pt>
                <c:pt idx="16">
                  <c:v>Grupo 5</c:v>
                </c:pt>
                <c:pt idx="17">
                  <c:v>Grupo 6</c:v>
                </c:pt>
                <c:pt idx="18">
                  <c:v>Grupo 1</c:v>
                </c:pt>
                <c:pt idx="19">
                  <c:v>Grupo 2</c:v>
                </c:pt>
                <c:pt idx="20">
                  <c:v>Grupo 3</c:v>
                </c:pt>
                <c:pt idx="21">
                  <c:v>Grupo 4</c:v>
                </c:pt>
                <c:pt idx="22">
                  <c:v>Grupo 5</c:v>
                </c:pt>
                <c:pt idx="23">
                  <c:v>Grupo 6</c:v>
                </c:pt>
                <c:pt idx="24">
                  <c:v>Grupo 1</c:v>
                </c:pt>
                <c:pt idx="25">
                  <c:v>Grupo 2</c:v>
                </c:pt>
                <c:pt idx="26">
                  <c:v>Grupo 3</c:v>
                </c:pt>
                <c:pt idx="27">
                  <c:v>Grupo 4</c:v>
                </c:pt>
                <c:pt idx="28">
                  <c:v>Grupo 5</c:v>
                </c:pt>
                <c:pt idx="29">
                  <c:v>Grupo 6</c:v>
                </c:pt>
                <c:pt idx="30">
                  <c:v>Grupo 1</c:v>
                </c:pt>
                <c:pt idx="31">
                  <c:v>Grupo 2</c:v>
                </c:pt>
                <c:pt idx="32">
                  <c:v>Grupo 3</c:v>
                </c:pt>
                <c:pt idx="33">
                  <c:v>Grupo 4</c:v>
                </c:pt>
                <c:pt idx="34">
                  <c:v>Grupo 5</c:v>
                </c:pt>
                <c:pt idx="35">
                  <c:v>Grupo 6</c:v>
                </c:pt>
                <c:pt idx="36">
                  <c:v>Grupo 1</c:v>
                </c:pt>
                <c:pt idx="37">
                  <c:v>Grupo 2</c:v>
                </c:pt>
                <c:pt idx="38">
                  <c:v>Grupo 3</c:v>
                </c:pt>
                <c:pt idx="39">
                  <c:v>Grupo 4</c:v>
                </c:pt>
                <c:pt idx="40">
                  <c:v>Grupo 5</c:v>
                </c:pt>
                <c:pt idx="41">
                  <c:v>Grupo 6</c:v>
                </c:pt>
              </c:strCache>
            </c:strRef>
          </c:cat>
          <c:val>
            <c:numRef>
              <c:f>'turma B'!$K$4:$K$45</c:f>
              <c:numCache>
                <c:formatCode>0.0</c:formatCode>
                <c:ptCount val="42"/>
                <c:pt idx="0">
                  <c:v>28.871396778348377</c:v>
                </c:pt>
                <c:pt idx="1">
                  <c:v>33.222740024793843</c:v>
                </c:pt>
                <c:pt idx="2">
                  <c:v>34.839247146808198</c:v>
                </c:pt>
                <c:pt idx="3">
                  <c:v>35.160519568165931</c:v>
                </c:pt>
                <c:pt idx="4">
                  <c:v>30.932500173538806</c:v>
                </c:pt>
                <c:pt idx="6">
                  <c:v>32.371394285780127</c:v>
                </c:pt>
                <c:pt idx="7">
                  <c:v>38.522046557969901</c:v>
                </c:pt>
                <c:pt idx="8">
                  <c:v>36.701876043059499</c:v>
                </c:pt>
                <c:pt idx="9">
                  <c:v>34.958767253395962</c:v>
                </c:pt>
                <c:pt idx="10">
                  <c:v>32.387935180579071</c:v>
                </c:pt>
                <c:pt idx="12">
                  <c:v>32.113070758771833</c:v>
                </c:pt>
                <c:pt idx="13">
                  <c:v>40.531429089449254</c:v>
                </c:pt>
                <c:pt idx="14">
                  <c:v>37.97710988522627</c:v>
                </c:pt>
                <c:pt idx="15">
                  <c:v>36.650998443129566</c:v>
                </c:pt>
                <c:pt idx="16">
                  <c:v>46.325673869772835</c:v>
                </c:pt>
                <c:pt idx="18">
                  <c:v>28.842194351045904</c:v>
                </c:pt>
                <c:pt idx="19">
                  <c:v>46.747416095366617</c:v>
                </c:pt>
                <c:pt idx="20">
                  <c:v>43.70841713630039</c:v>
                </c:pt>
                <c:pt idx="21">
                  <c:v>42.566417915065507</c:v>
                </c:pt>
                <c:pt idx="22">
                  <c:v>54.224241020674711</c:v>
                </c:pt>
                <c:pt idx="23">
                  <c:v>0</c:v>
                </c:pt>
                <c:pt idx="24">
                  <c:v>28.642965880446145</c:v>
                </c:pt>
                <c:pt idx="25">
                  <c:v>52.8</c:v>
                </c:pt>
                <c:pt idx="26">
                  <c:v>45.617929361950921</c:v>
                </c:pt>
                <c:pt idx="27">
                  <c:v>45.541055770317513</c:v>
                </c:pt>
                <c:pt idx="28">
                  <c:v>62.211501267681022</c:v>
                </c:pt>
                <c:pt idx="29">
                  <c:v>0</c:v>
                </c:pt>
                <c:pt idx="30">
                  <c:v>0</c:v>
                </c:pt>
                <c:pt idx="31">
                  <c:v>51.939662078105243</c:v>
                </c:pt>
                <c:pt idx="32">
                  <c:v>48.076707518233292</c:v>
                </c:pt>
                <c:pt idx="33">
                  <c:v>47.439808895299024</c:v>
                </c:pt>
                <c:pt idx="34">
                  <c:v>67.008108579572408</c:v>
                </c:pt>
                <c:pt idx="35">
                  <c:v>0</c:v>
                </c:pt>
                <c:pt idx="36">
                  <c:v>34.941668086314614</c:v>
                </c:pt>
                <c:pt idx="37">
                  <c:v>56.948713979522111</c:v>
                </c:pt>
                <c:pt idx="38">
                  <c:v>0</c:v>
                </c:pt>
                <c:pt idx="39">
                  <c:v>51.168310490517626</c:v>
                </c:pt>
                <c:pt idx="40">
                  <c:v>67.622131041209741</c:v>
                </c:pt>
                <c:pt idx="4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0745344"/>
        <c:axId val="-680756224"/>
      </c:lineChart>
      <c:catAx>
        <c:axId val="-68074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80756224"/>
        <c:crosses val="autoZero"/>
        <c:auto val="1"/>
        <c:lblAlgn val="ctr"/>
        <c:lblOffset val="100"/>
        <c:noMultiLvlLbl val="0"/>
      </c:catAx>
      <c:valAx>
        <c:axId val="-68075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8074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104775</xdr:rowOff>
    </xdr:from>
    <xdr:to>
      <xdr:col>14</xdr:col>
      <xdr:colOff>419100</xdr:colOff>
      <xdr:row>14</xdr:row>
      <xdr:rowOff>180975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128588</xdr:rowOff>
    </xdr:from>
    <xdr:to>
      <xdr:col>14</xdr:col>
      <xdr:colOff>428625</xdr:colOff>
      <xdr:row>27</xdr:row>
      <xdr:rowOff>33338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179243</xdr:colOff>
      <xdr:row>0</xdr:row>
      <xdr:rowOff>0</xdr:rowOff>
    </xdr:from>
    <xdr:to>
      <xdr:col>30</xdr:col>
      <xdr:colOff>484044</xdr:colOff>
      <xdr:row>53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55</xdr:row>
      <xdr:rowOff>104775</xdr:rowOff>
    </xdr:from>
    <xdr:to>
      <xdr:col>16</xdr:col>
      <xdr:colOff>428625</xdr:colOff>
      <xdr:row>67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83342</xdr:colOff>
      <xdr:row>1</xdr:row>
      <xdr:rowOff>140491</xdr:rowOff>
    </xdr:from>
    <xdr:to>
      <xdr:col>22</xdr:col>
      <xdr:colOff>22412</xdr:colOff>
      <xdr:row>53</xdr:row>
      <xdr:rowOff>166686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179243</xdr:colOff>
      <xdr:row>0</xdr:row>
      <xdr:rowOff>0</xdr:rowOff>
    </xdr:from>
    <xdr:to>
      <xdr:col>30</xdr:col>
      <xdr:colOff>484044</xdr:colOff>
      <xdr:row>45</xdr:row>
      <xdr:rowOff>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45</xdr:row>
      <xdr:rowOff>104775</xdr:rowOff>
    </xdr:from>
    <xdr:to>
      <xdr:col>16</xdr:col>
      <xdr:colOff>428625</xdr:colOff>
      <xdr:row>57</xdr:row>
      <xdr:rowOff>9525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113421</xdr:colOff>
      <xdr:row>2</xdr:row>
      <xdr:rowOff>123</xdr:rowOff>
    </xdr:from>
    <xdr:to>
      <xdr:col>23</xdr:col>
      <xdr:colOff>52491</xdr:colOff>
      <xdr:row>45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="220" zoomScaleNormal="220" workbookViewId="0">
      <selection activeCell="C3" sqref="C3:C15"/>
    </sheetView>
  </sheetViews>
  <sheetFormatPr defaultRowHeight="15" x14ac:dyDescent="0.25"/>
  <cols>
    <col min="1" max="1" width="13.42578125" style="1" bestFit="1" customWidth="1"/>
    <col min="2" max="2" width="12.7109375" style="1" bestFit="1" customWidth="1"/>
    <col min="3" max="3" width="14.140625" style="1" bestFit="1" customWidth="1"/>
    <col min="4" max="4" width="14" style="1" bestFit="1" customWidth="1"/>
    <col min="5" max="5" width="15.5703125" style="1" bestFit="1" customWidth="1"/>
    <col min="6" max="6" width="10.42578125" style="1" bestFit="1" customWidth="1"/>
    <col min="7" max="7" width="17.5703125" style="1" bestFit="1" customWidth="1"/>
    <col min="8" max="16384" width="9.140625" style="1"/>
  </cols>
  <sheetData>
    <row r="1" spans="1:7" ht="15.75" x14ac:dyDescent="0.25">
      <c r="A1" s="8" t="s">
        <v>0</v>
      </c>
      <c r="B1" s="8"/>
      <c r="C1" s="8"/>
      <c r="D1" s="8"/>
      <c r="E1" s="8"/>
      <c r="F1" s="8"/>
      <c r="G1" s="8"/>
    </row>
    <row r="2" spans="1:7" ht="15.75" x14ac:dyDescent="0.25">
      <c r="A2" s="2" t="s">
        <v>1</v>
      </c>
      <c r="B2" s="2" t="s">
        <v>4</v>
      </c>
      <c r="C2" s="2" t="s">
        <v>2</v>
      </c>
      <c r="D2" s="2" t="s">
        <v>3</v>
      </c>
      <c r="E2" s="2" t="s">
        <v>18</v>
      </c>
      <c r="F2" s="2" t="s">
        <v>19</v>
      </c>
      <c r="G2" s="2" t="s">
        <v>20</v>
      </c>
    </row>
    <row r="3" spans="1:7" x14ac:dyDescent="0.25">
      <c r="A3" s="3" t="s">
        <v>5</v>
      </c>
      <c r="B3" s="4">
        <v>31.4</v>
      </c>
      <c r="C3" s="4">
        <v>37.5</v>
      </c>
      <c r="D3" s="4">
        <v>28</v>
      </c>
      <c r="E3" s="4">
        <f>IF(B3=" "," ",(B3+C3+D3)/3)</f>
        <v>32.300000000000004</v>
      </c>
      <c r="F3" s="4">
        <f>MEDIAN(B3,C3,D3)</f>
        <v>31.4</v>
      </c>
      <c r="G3" s="4">
        <f>_xlfn.STDEV.S(B3,C3,D3)</f>
        <v>4.8135226186234803</v>
      </c>
    </row>
    <row r="4" spans="1:7" x14ac:dyDescent="0.25">
      <c r="A4" s="3" t="s">
        <v>6</v>
      </c>
      <c r="B4" s="4">
        <v>34.200000000000003</v>
      </c>
      <c r="C4" s="4">
        <v>40.799999999999997</v>
      </c>
      <c r="D4" s="4">
        <v>31</v>
      </c>
      <c r="E4" s="4">
        <f t="shared" ref="E4:E15" si="0">(B4+C4+D4)/3</f>
        <v>35.333333333333336</v>
      </c>
      <c r="F4" s="4">
        <f t="shared" ref="F4:F15" si="1">MEDIAN(B4,C4,D4)</f>
        <v>34.200000000000003</v>
      </c>
      <c r="G4" s="4">
        <f t="shared" ref="G4:G15" si="2">_xlfn.STDEV.S(B4,C4,D4)</f>
        <v>4.9973326218426894</v>
      </c>
    </row>
    <row r="5" spans="1:7" x14ac:dyDescent="0.25">
      <c r="A5" s="3" t="s">
        <v>7</v>
      </c>
      <c r="B5" s="4">
        <v>35.6</v>
      </c>
      <c r="C5" s="4">
        <v>43.1</v>
      </c>
      <c r="D5" s="4">
        <v>34</v>
      </c>
      <c r="E5" s="4">
        <f t="shared" si="0"/>
        <v>37.56666666666667</v>
      </c>
      <c r="F5" s="4">
        <f t="shared" si="1"/>
        <v>35.6</v>
      </c>
      <c r="G5" s="4">
        <f t="shared" si="2"/>
        <v>4.8583261863869813</v>
      </c>
    </row>
    <row r="6" spans="1:7" x14ac:dyDescent="0.25">
      <c r="A6" s="3" t="s">
        <v>8</v>
      </c>
      <c r="B6" s="4">
        <v>36.4</v>
      </c>
      <c r="C6" s="4">
        <v>46.3</v>
      </c>
      <c r="D6" s="4">
        <v>37</v>
      </c>
      <c r="E6" s="4">
        <f t="shared" si="0"/>
        <v>39.9</v>
      </c>
      <c r="F6" s="4">
        <f t="shared" si="1"/>
        <v>37</v>
      </c>
      <c r="G6" s="4">
        <f t="shared" si="2"/>
        <v>5.5506756345512027</v>
      </c>
    </row>
    <row r="7" spans="1:7" x14ac:dyDescent="0.25">
      <c r="A7" s="3" t="s">
        <v>9</v>
      </c>
      <c r="B7" s="4">
        <v>41</v>
      </c>
      <c r="C7" s="4">
        <v>53.5</v>
      </c>
      <c r="D7" s="4">
        <v>40</v>
      </c>
      <c r="E7" s="4">
        <f t="shared" si="0"/>
        <v>44.833333333333336</v>
      </c>
      <c r="F7" s="4">
        <f t="shared" si="1"/>
        <v>41</v>
      </c>
      <c r="G7" s="4">
        <f t="shared" si="2"/>
        <v>7.5221893975978489</v>
      </c>
    </row>
    <row r="8" spans="1:7" x14ac:dyDescent="0.25">
      <c r="A8" s="3" t="s">
        <v>10</v>
      </c>
      <c r="B8" s="4">
        <v>45.2</v>
      </c>
      <c r="C8" s="4">
        <v>58.2</v>
      </c>
      <c r="D8" s="4">
        <v>43</v>
      </c>
      <c r="E8" s="4">
        <f t="shared" si="0"/>
        <v>48.800000000000004</v>
      </c>
      <c r="F8" s="4">
        <f t="shared" si="1"/>
        <v>45.2</v>
      </c>
      <c r="G8" s="4">
        <f t="shared" si="2"/>
        <v>8.2146211111651404</v>
      </c>
    </row>
    <row r="9" spans="1:7" x14ac:dyDescent="0.25">
      <c r="A9" s="3" t="s">
        <v>11</v>
      </c>
      <c r="B9" s="4">
        <v>47.4</v>
      </c>
      <c r="C9" s="4">
        <v>39.200000000000003</v>
      </c>
      <c r="D9" s="4">
        <v>46</v>
      </c>
      <c r="E9" s="4">
        <f t="shared" si="0"/>
        <v>44.199999999999996</v>
      </c>
      <c r="F9" s="4">
        <f t="shared" si="1"/>
        <v>46</v>
      </c>
      <c r="G9" s="4">
        <f t="shared" si="2"/>
        <v>4.3863424398922595</v>
      </c>
    </row>
    <row r="10" spans="1:7" x14ac:dyDescent="0.25">
      <c r="A10" s="3" t="s">
        <v>12</v>
      </c>
      <c r="B10" s="4">
        <v>54.3</v>
      </c>
      <c r="C10" s="4">
        <v>70.099999999999994</v>
      </c>
      <c r="D10" s="4">
        <v>52</v>
      </c>
      <c r="E10" s="4">
        <f t="shared" si="0"/>
        <v>58.79999999999999</v>
      </c>
      <c r="F10" s="4">
        <f t="shared" si="1"/>
        <v>54.3</v>
      </c>
      <c r="G10" s="4">
        <f t="shared" si="2"/>
        <v>9.8534258001976678</v>
      </c>
    </row>
    <row r="11" spans="1:7" x14ac:dyDescent="0.25">
      <c r="A11" s="3" t="s">
        <v>13</v>
      </c>
      <c r="B11" s="4">
        <v>56.8</v>
      </c>
      <c r="C11" s="4">
        <v>80</v>
      </c>
      <c r="D11" s="4">
        <v>56</v>
      </c>
      <c r="E11" s="4">
        <f t="shared" si="0"/>
        <v>64.266666666666666</v>
      </c>
      <c r="F11" s="4">
        <f t="shared" si="1"/>
        <v>56.8</v>
      </c>
      <c r="G11" s="4">
        <f t="shared" si="2"/>
        <v>13.631336447074167</v>
      </c>
    </row>
    <row r="12" spans="1:7" x14ac:dyDescent="0.25">
      <c r="A12" s="3" t="s">
        <v>14</v>
      </c>
      <c r="B12" s="4">
        <v>65.8</v>
      </c>
      <c r="C12" s="4">
        <v>85.3</v>
      </c>
      <c r="D12" s="4">
        <v>64</v>
      </c>
      <c r="E12" s="4">
        <f t="shared" si="0"/>
        <v>71.7</v>
      </c>
      <c r="F12" s="4">
        <f t="shared" si="1"/>
        <v>65.8</v>
      </c>
      <c r="G12" s="4">
        <f t="shared" si="2"/>
        <v>11.812281744015449</v>
      </c>
    </row>
    <row r="13" spans="1:7" x14ac:dyDescent="0.25">
      <c r="A13" s="3" t="s">
        <v>15</v>
      </c>
      <c r="B13" s="4">
        <v>72.3</v>
      </c>
      <c r="C13" s="4">
        <v>93.9</v>
      </c>
      <c r="D13" s="4">
        <v>66</v>
      </c>
      <c r="E13" s="4">
        <f t="shared" si="0"/>
        <v>77.399999999999991</v>
      </c>
      <c r="F13" s="4">
        <f t="shared" si="1"/>
        <v>72.3</v>
      </c>
      <c r="G13" s="4">
        <f t="shared" si="2"/>
        <v>14.632498077908659</v>
      </c>
    </row>
    <row r="14" spans="1:7" x14ac:dyDescent="0.25">
      <c r="A14" s="3" t="s">
        <v>16</v>
      </c>
      <c r="B14" s="4">
        <v>73.400000000000006</v>
      </c>
      <c r="C14" s="4">
        <v>98.5</v>
      </c>
      <c r="D14" s="4">
        <v>68</v>
      </c>
      <c r="E14" s="4">
        <f t="shared" si="0"/>
        <v>79.966666666666669</v>
      </c>
      <c r="F14" s="4">
        <f t="shared" si="1"/>
        <v>73.400000000000006</v>
      </c>
      <c r="G14" s="4">
        <f t="shared" si="2"/>
        <v>16.275851232219274</v>
      </c>
    </row>
    <row r="15" spans="1:7" x14ac:dyDescent="0.25">
      <c r="A15" s="3" t="s">
        <v>17</v>
      </c>
      <c r="B15" s="4">
        <v>74.8</v>
      </c>
      <c r="C15" s="4">
        <v>103.3</v>
      </c>
      <c r="D15" s="4">
        <v>69</v>
      </c>
      <c r="E15" s="4">
        <f t="shared" si="0"/>
        <v>82.36666666666666</v>
      </c>
      <c r="F15" s="4">
        <f t="shared" si="1"/>
        <v>74.8</v>
      </c>
      <c r="G15" s="4">
        <f t="shared" si="2"/>
        <v>18.359284662898322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5"/>
  <sheetViews>
    <sheetView topLeftCell="A13" zoomScale="85" zoomScaleNormal="85" workbookViewId="0">
      <selection activeCell="C52" sqref="C52:C55"/>
    </sheetView>
  </sheetViews>
  <sheetFormatPr defaultRowHeight="15" x14ac:dyDescent="0.25"/>
  <cols>
    <col min="1" max="1" width="9.140625" style="1"/>
    <col min="2" max="2" width="10.28515625" style="1" bestFit="1" customWidth="1"/>
    <col min="3" max="3" width="13.42578125" style="1" bestFit="1" customWidth="1"/>
    <col min="4" max="4" width="12.7109375" style="1" bestFit="1" customWidth="1"/>
    <col min="5" max="5" width="14.140625" style="1" bestFit="1" customWidth="1"/>
    <col min="6" max="6" width="14" style="1" bestFit="1" customWidth="1"/>
    <col min="7" max="7" width="7.7109375" style="1" bestFit="1" customWidth="1"/>
    <col min="8" max="8" width="10.42578125" style="1" bestFit="1" customWidth="1"/>
    <col min="9" max="9" width="17.5703125" style="1" bestFit="1" customWidth="1"/>
    <col min="10" max="16384" width="9.140625" style="1"/>
  </cols>
  <sheetData>
    <row r="2" spans="2:9" ht="15.75" x14ac:dyDescent="0.25">
      <c r="B2" s="12" t="s">
        <v>0</v>
      </c>
      <c r="C2" s="12"/>
      <c r="D2" s="12"/>
      <c r="E2" s="12"/>
      <c r="F2" s="12"/>
      <c r="G2" s="12"/>
      <c r="H2" s="12"/>
      <c r="I2" s="12"/>
    </row>
    <row r="3" spans="2:9" ht="15.75" x14ac:dyDescent="0.25">
      <c r="B3" s="2" t="s">
        <v>27</v>
      </c>
      <c r="C3" s="2" t="s">
        <v>1</v>
      </c>
      <c r="D3" s="2" t="s">
        <v>4</v>
      </c>
      <c r="E3" s="2" t="s">
        <v>2</v>
      </c>
      <c r="F3" s="2" t="s">
        <v>3</v>
      </c>
      <c r="G3" s="2" t="s">
        <v>18</v>
      </c>
      <c r="H3" s="2" t="s">
        <v>19</v>
      </c>
      <c r="I3" s="2" t="s">
        <v>20</v>
      </c>
    </row>
    <row r="4" spans="2:9" x14ac:dyDescent="0.25">
      <c r="B4" s="4" t="s">
        <v>21</v>
      </c>
      <c r="C4" s="13" t="s">
        <v>5</v>
      </c>
      <c r="D4" s="5"/>
      <c r="E4" s="5"/>
      <c r="F4" s="5"/>
      <c r="G4" s="5">
        <f t="shared" ref="G4:G55" si="0">(D4+E4+F4)/3</f>
        <v>0</v>
      </c>
      <c r="H4" s="5" t="e">
        <f>MEDIAN(D4,E4,F4)</f>
        <v>#NUM!</v>
      </c>
      <c r="I4" s="5" t="e">
        <f>_xlfn.STDEV.S(D4,E4,F4)</f>
        <v>#DIV/0!</v>
      </c>
    </row>
    <row r="5" spans="2:9" x14ac:dyDescent="0.25">
      <c r="B5" s="4" t="s">
        <v>22</v>
      </c>
      <c r="C5" s="13"/>
      <c r="D5" s="5"/>
      <c r="E5" s="5"/>
      <c r="F5" s="5"/>
      <c r="G5" s="5">
        <f t="shared" si="0"/>
        <v>0</v>
      </c>
      <c r="H5" s="5" t="e">
        <f t="shared" ref="H5:H55" si="1">MEDIAN(D5,E5,F5)</f>
        <v>#NUM!</v>
      </c>
      <c r="I5" s="5" t="e">
        <f t="shared" ref="I5:I55" si="2">_xlfn.STDEV.S(D5,E5,F5)</f>
        <v>#DIV/0!</v>
      </c>
    </row>
    <row r="6" spans="2:9" x14ac:dyDescent="0.25">
      <c r="B6" s="4" t="s">
        <v>23</v>
      </c>
      <c r="C6" s="13"/>
      <c r="D6" s="5"/>
      <c r="E6" s="5"/>
      <c r="F6" s="5"/>
      <c r="G6" s="5">
        <f t="shared" si="0"/>
        <v>0</v>
      </c>
      <c r="H6" s="5" t="e">
        <f t="shared" si="1"/>
        <v>#NUM!</v>
      </c>
      <c r="I6" s="5" t="e">
        <f t="shared" si="2"/>
        <v>#DIV/0!</v>
      </c>
    </row>
    <row r="7" spans="2:9" x14ac:dyDescent="0.25">
      <c r="B7" s="4" t="s">
        <v>24</v>
      </c>
      <c r="C7" s="13"/>
      <c r="D7" s="5"/>
      <c r="E7" s="5"/>
      <c r="F7" s="5"/>
      <c r="G7" s="5">
        <f t="shared" si="0"/>
        <v>0</v>
      </c>
      <c r="H7" s="5" t="e">
        <f t="shared" si="1"/>
        <v>#NUM!</v>
      </c>
      <c r="I7" s="5" t="e">
        <f t="shared" si="2"/>
        <v>#DIV/0!</v>
      </c>
    </row>
    <row r="8" spans="2:9" ht="15.75" customHeight="1" x14ac:dyDescent="0.25">
      <c r="B8" s="6" t="s">
        <v>21</v>
      </c>
      <c r="C8" s="14" t="s">
        <v>6</v>
      </c>
      <c r="D8" s="7"/>
      <c r="E8" s="7"/>
      <c r="F8" s="7"/>
      <c r="G8" s="7">
        <f t="shared" si="0"/>
        <v>0</v>
      </c>
      <c r="H8" s="7" t="e">
        <f t="shared" si="1"/>
        <v>#NUM!</v>
      </c>
      <c r="I8" s="7" t="e">
        <f t="shared" si="2"/>
        <v>#DIV/0!</v>
      </c>
    </row>
    <row r="9" spans="2:9" ht="15.75" customHeight="1" x14ac:dyDescent="0.25">
      <c r="B9" s="6" t="s">
        <v>22</v>
      </c>
      <c r="C9" s="15"/>
      <c r="D9" s="7"/>
      <c r="E9" s="7"/>
      <c r="F9" s="7"/>
      <c r="G9" s="7">
        <f t="shared" si="0"/>
        <v>0</v>
      </c>
      <c r="H9" s="7" t="e">
        <f t="shared" si="1"/>
        <v>#NUM!</v>
      </c>
      <c r="I9" s="7" t="e">
        <f t="shared" si="2"/>
        <v>#DIV/0!</v>
      </c>
    </row>
    <row r="10" spans="2:9" ht="15.75" customHeight="1" x14ac:dyDescent="0.25">
      <c r="B10" s="6" t="s">
        <v>23</v>
      </c>
      <c r="C10" s="15"/>
      <c r="D10" s="7"/>
      <c r="E10" s="7"/>
      <c r="F10" s="7"/>
      <c r="G10" s="7">
        <f t="shared" si="0"/>
        <v>0</v>
      </c>
      <c r="H10" s="7" t="e">
        <f t="shared" si="1"/>
        <v>#NUM!</v>
      </c>
      <c r="I10" s="7" t="e">
        <f t="shared" si="2"/>
        <v>#DIV/0!</v>
      </c>
    </row>
    <row r="11" spans="2:9" x14ac:dyDescent="0.25">
      <c r="B11" s="6" t="s">
        <v>24</v>
      </c>
      <c r="C11" s="16"/>
      <c r="D11" s="7"/>
      <c r="E11" s="7"/>
      <c r="F11" s="7"/>
      <c r="G11" s="7">
        <f t="shared" si="0"/>
        <v>0</v>
      </c>
      <c r="H11" s="7" t="e">
        <f t="shared" si="1"/>
        <v>#NUM!</v>
      </c>
      <c r="I11" s="7" t="e">
        <f t="shared" si="2"/>
        <v>#DIV/0!</v>
      </c>
    </row>
    <row r="12" spans="2:9" x14ac:dyDescent="0.25">
      <c r="B12" s="4" t="s">
        <v>21</v>
      </c>
      <c r="C12" s="9" t="s">
        <v>7</v>
      </c>
      <c r="D12" s="5"/>
      <c r="E12" s="5"/>
      <c r="F12" s="5"/>
      <c r="G12" s="5">
        <f t="shared" si="0"/>
        <v>0</v>
      </c>
      <c r="H12" s="5" t="e">
        <f t="shared" si="1"/>
        <v>#NUM!</v>
      </c>
      <c r="I12" s="5" t="e">
        <f t="shared" si="2"/>
        <v>#DIV/0!</v>
      </c>
    </row>
    <row r="13" spans="2:9" x14ac:dyDescent="0.25">
      <c r="B13" s="4" t="s">
        <v>22</v>
      </c>
      <c r="C13" s="10"/>
      <c r="D13" s="5"/>
      <c r="E13" s="5"/>
      <c r="F13" s="5"/>
      <c r="G13" s="5">
        <f t="shared" si="0"/>
        <v>0</v>
      </c>
      <c r="H13" s="5" t="e">
        <f t="shared" si="1"/>
        <v>#NUM!</v>
      </c>
      <c r="I13" s="5" t="e">
        <f t="shared" si="2"/>
        <v>#DIV/0!</v>
      </c>
    </row>
    <row r="14" spans="2:9" x14ac:dyDescent="0.25">
      <c r="B14" s="4" t="s">
        <v>23</v>
      </c>
      <c r="C14" s="10"/>
      <c r="D14" s="5"/>
      <c r="E14" s="5"/>
      <c r="F14" s="5"/>
      <c r="G14" s="5">
        <f t="shared" si="0"/>
        <v>0</v>
      </c>
      <c r="H14" s="5" t="e">
        <f t="shared" si="1"/>
        <v>#NUM!</v>
      </c>
      <c r="I14" s="5" t="e">
        <f t="shared" si="2"/>
        <v>#DIV/0!</v>
      </c>
    </row>
    <row r="15" spans="2:9" x14ac:dyDescent="0.25">
      <c r="B15" s="4" t="s">
        <v>24</v>
      </c>
      <c r="C15" s="11"/>
      <c r="D15" s="5"/>
      <c r="E15" s="5"/>
      <c r="F15" s="5"/>
      <c r="G15" s="5">
        <f t="shared" si="0"/>
        <v>0</v>
      </c>
      <c r="H15" s="5" t="e">
        <f t="shared" si="1"/>
        <v>#NUM!</v>
      </c>
      <c r="I15" s="5" t="e">
        <f t="shared" si="2"/>
        <v>#DIV/0!</v>
      </c>
    </row>
    <row r="16" spans="2:9" x14ac:dyDescent="0.25">
      <c r="B16" s="6" t="s">
        <v>21</v>
      </c>
      <c r="C16" s="14" t="s">
        <v>8</v>
      </c>
      <c r="D16" s="7"/>
      <c r="E16" s="7"/>
      <c r="F16" s="7"/>
      <c r="G16" s="7">
        <f t="shared" si="0"/>
        <v>0</v>
      </c>
      <c r="H16" s="7" t="e">
        <f t="shared" si="1"/>
        <v>#NUM!</v>
      </c>
      <c r="I16" s="7" t="e">
        <f t="shared" si="2"/>
        <v>#DIV/0!</v>
      </c>
    </row>
    <row r="17" spans="2:9" x14ac:dyDescent="0.25">
      <c r="B17" s="6" t="s">
        <v>22</v>
      </c>
      <c r="C17" s="15"/>
      <c r="D17" s="7"/>
      <c r="E17" s="7"/>
      <c r="F17" s="7"/>
      <c r="G17" s="7">
        <f t="shared" si="0"/>
        <v>0</v>
      </c>
      <c r="H17" s="7" t="e">
        <f t="shared" si="1"/>
        <v>#NUM!</v>
      </c>
      <c r="I17" s="7" t="e">
        <f t="shared" si="2"/>
        <v>#DIV/0!</v>
      </c>
    </row>
    <row r="18" spans="2:9" x14ac:dyDescent="0.25">
      <c r="B18" s="6" t="s">
        <v>23</v>
      </c>
      <c r="C18" s="15"/>
      <c r="D18" s="7"/>
      <c r="E18" s="7"/>
      <c r="F18" s="7"/>
      <c r="G18" s="7">
        <f t="shared" si="0"/>
        <v>0</v>
      </c>
      <c r="H18" s="7" t="e">
        <f t="shared" si="1"/>
        <v>#NUM!</v>
      </c>
      <c r="I18" s="7" t="e">
        <f t="shared" si="2"/>
        <v>#DIV/0!</v>
      </c>
    </row>
    <row r="19" spans="2:9" x14ac:dyDescent="0.25">
      <c r="B19" s="6" t="s">
        <v>24</v>
      </c>
      <c r="C19" s="16"/>
      <c r="D19" s="7"/>
      <c r="E19" s="7"/>
      <c r="F19" s="7"/>
      <c r="G19" s="7">
        <f t="shared" si="0"/>
        <v>0</v>
      </c>
      <c r="H19" s="7" t="e">
        <f t="shared" si="1"/>
        <v>#NUM!</v>
      </c>
      <c r="I19" s="7" t="e">
        <f t="shared" si="2"/>
        <v>#DIV/0!</v>
      </c>
    </row>
    <row r="20" spans="2:9" x14ac:dyDescent="0.25">
      <c r="B20" s="4" t="s">
        <v>21</v>
      </c>
      <c r="C20" s="9" t="s">
        <v>9</v>
      </c>
      <c r="D20" s="5"/>
      <c r="E20" s="5"/>
      <c r="F20" s="5"/>
      <c r="G20" s="5">
        <f t="shared" si="0"/>
        <v>0</v>
      </c>
      <c r="H20" s="5" t="e">
        <f t="shared" si="1"/>
        <v>#NUM!</v>
      </c>
      <c r="I20" s="5" t="e">
        <f t="shared" si="2"/>
        <v>#DIV/0!</v>
      </c>
    </row>
    <row r="21" spans="2:9" x14ac:dyDescent="0.25">
      <c r="B21" s="4" t="s">
        <v>22</v>
      </c>
      <c r="C21" s="10"/>
      <c r="D21" s="5"/>
      <c r="E21" s="5"/>
      <c r="F21" s="5"/>
      <c r="G21" s="5">
        <f t="shared" si="0"/>
        <v>0</v>
      </c>
      <c r="H21" s="5" t="e">
        <f t="shared" si="1"/>
        <v>#NUM!</v>
      </c>
      <c r="I21" s="5" t="e">
        <f t="shared" si="2"/>
        <v>#DIV/0!</v>
      </c>
    </row>
    <row r="22" spans="2:9" x14ac:dyDescent="0.25">
      <c r="B22" s="4" t="s">
        <v>23</v>
      </c>
      <c r="C22" s="10"/>
      <c r="D22" s="5"/>
      <c r="E22" s="5"/>
      <c r="F22" s="5"/>
      <c r="G22" s="5">
        <f t="shared" si="0"/>
        <v>0</v>
      </c>
      <c r="H22" s="5" t="e">
        <f t="shared" si="1"/>
        <v>#NUM!</v>
      </c>
      <c r="I22" s="5" t="e">
        <f t="shared" si="2"/>
        <v>#DIV/0!</v>
      </c>
    </row>
    <row r="23" spans="2:9" x14ac:dyDescent="0.25">
      <c r="B23" s="4" t="s">
        <v>24</v>
      </c>
      <c r="C23" s="11"/>
      <c r="D23" s="5"/>
      <c r="E23" s="5"/>
      <c r="F23" s="5"/>
      <c r="G23" s="5">
        <f t="shared" si="0"/>
        <v>0</v>
      </c>
      <c r="H23" s="5" t="e">
        <f t="shared" si="1"/>
        <v>#NUM!</v>
      </c>
      <c r="I23" s="5" t="e">
        <f t="shared" si="2"/>
        <v>#DIV/0!</v>
      </c>
    </row>
    <row r="24" spans="2:9" x14ac:dyDescent="0.25">
      <c r="B24" s="6" t="s">
        <v>21</v>
      </c>
      <c r="C24" s="14" t="s">
        <v>10</v>
      </c>
      <c r="D24" s="7"/>
      <c r="E24" s="7"/>
      <c r="F24" s="7"/>
      <c r="G24" s="7">
        <f t="shared" si="0"/>
        <v>0</v>
      </c>
      <c r="H24" s="7" t="e">
        <f t="shared" si="1"/>
        <v>#NUM!</v>
      </c>
      <c r="I24" s="7" t="e">
        <f t="shared" si="2"/>
        <v>#DIV/0!</v>
      </c>
    </row>
    <row r="25" spans="2:9" x14ac:dyDescent="0.25">
      <c r="B25" s="6" t="s">
        <v>22</v>
      </c>
      <c r="C25" s="15"/>
      <c r="D25" s="7"/>
      <c r="E25" s="7"/>
      <c r="F25" s="7"/>
      <c r="G25" s="7">
        <f t="shared" si="0"/>
        <v>0</v>
      </c>
      <c r="H25" s="7" t="e">
        <f t="shared" si="1"/>
        <v>#NUM!</v>
      </c>
      <c r="I25" s="7" t="e">
        <f t="shared" si="2"/>
        <v>#DIV/0!</v>
      </c>
    </row>
    <row r="26" spans="2:9" x14ac:dyDescent="0.25">
      <c r="B26" s="6" t="s">
        <v>23</v>
      </c>
      <c r="C26" s="15"/>
      <c r="D26" s="7"/>
      <c r="E26" s="7"/>
      <c r="F26" s="7"/>
      <c r="G26" s="7">
        <f t="shared" si="0"/>
        <v>0</v>
      </c>
      <c r="H26" s="7" t="e">
        <f t="shared" si="1"/>
        <v>#NUM!</v>
      </c>
      <c r="I26" s="7" t="e">
        <f t="shared" si="2"/>
        <v>#DIV/0!</v>
      </c>
    </row>
    <row r="27" spans="2:9" x14ac:dyDescent="0.25">
      <c r="B27" s="6" t="s">
        <v>24</v>
      </c>
      <c r="C27" s="16"/>
      <c r="D27" s="7"/>
      <c r="E27" s="7"/>
      <c r="F27" s="7"/>
      <c r="G27" s="7">
        <f t="shared" si="0"/>
        <v>0</v>
      </c>
      <c r="H27" s="7" t="e">
        <f t="shared" si="1"/>
        <v>#NUM!</v>
      </c>
      <c r="I27" s="7" t="e">
        <f t="shared" si="2"/>
        <v>#DIV/0!</v>
      </c>
    </row>
    <row r="28" spans="2:9" x14ac:dyDescent="0.25">
      <c r="B28" s="4" t="s">
        <v>21</v>
      </c>
      <c r="C28" s="9" t="s">
        <v>11</v>
      </c>
      <c r="D28" s="5"/>
      <c r="E28" s="5"/>
      <c r="F28" s="5"/>
      <c r="G28" s="5">
        <f t="shared" si="0"/>
        <v>0</v>
      </c>
      <c r="H28" s="5" t="e">
        <f t="shared" si="1"/>
        <v>#NUM!</v>
      </c>
      <c r="I28" s="5" t="e">
        <f t="shared" si="2"/>
        <v>#DIV/0!</v>
      </c>
    </row>
    <row r="29" spans="2:9" x14ac:dyDescent="0.25">
      <c r="B29" s="4" t="s">
        <v>22</v>
      </c>
      <c r="C29" s="10"/>
      <c r="D29" s="5"/>
      <c r="E29" s="5"/>
      <c r="F29" s="5"/>
      <c r="G29" s="5">
        <f t="shared" si="0"/>
        <v>0</v>
      </c>
      <c r="H29" s="5" t="e">
        <f t="shared" si="1"/>
        <v>#NUM!</v>
      </c>
      <c r="I29" s="5" t="e">
        <f t="shared" si="2"/>
        <v>#DIV/0!</v>
      </c>
    </row>
    <row r="30" spans="2:9" x14ac:dyDescent="0.25">
      <c r="B30" s="4" t="s">
        <v>23</v>
      </c>
      <c r="C30" s="10"/>
      <c r="D30" s="5"/>
      <c r="E30" s="5"/>
      <c r="F30" s="5"/>
      <c r="G30" s="5">
        <f t="shared" si="0"/>
        <v>0</v>
      </c>
      <c r="H30" s="5" t="e">
        <f t="shared" si="1"/>
        <v>#NUM!</v>
      </c>
      <c r="I30" s="5" t="e">
        <f t="shared" si="2"/>
        <v>#DIV/0!</v>
      </c>
    </row>
    <row r="31" spans="2:9" x14ac:dyDescent="0.25">
      <c r="B31" s="4" t="s">
        <v>24</v>
      </c>
      <c r="C31" s="11"/>
      <c r="D31" s="5"/>
      <c r="E31" s="5"/>
      <c r="F31" s="5"/>
      <c r="G31" s="5">
        <f t="shared" si="0"/>
        <v>0</v>
      </c>
      <c r="H31" s="5" t="e">
        <f t="shared" si="1"/>
        <v>#NUM!</v>
      </c>
      <c r="I31" s="5" t="e">
        <f t="shared" si="2"/>
        <v>#DIV/0!</v>
      </c>
    </row>
    <row r="32" spans="2:9" x14ac:dyDescent="0.25">
      <c r="B32" s="6" t="s">
        <v>21</v>
      </c>
      <c r="C32" s="14" t="s">
        <v>12</v>
      </c>
      <c r="D32" s="7"/>
      <c r="E32" s="7"/>
      <c r="F32" s="7"/>
      <c r="G32" s="7">
        <f t="shared" si="0"/>
        <v>0</v>
      </c>
      <c r="H32" s="7" t="e">
        <f t="shared" si="1"/>
        <v>#NUM!</v>
      </c>
      <c r="I32" s="7" t="e">
        <f t="shared" si="2"/>
        <v>#DIV/0!</v>
      </c>
    </row>
    <row r="33" spans="2:9" x14ac:dyDescent="0.25">
      <c r="B33" s="6" t="s">
        <v>22</v>
      </c>
      <c r="C33" s="15" t="s">
        <v>12</v>
      </c>
      <c r="D33" s="7"/>
      <c r="E33" s="7"/>
      <c r="F33" s="7"/>
      <c r="G33" s="7">
        <f t="shared" si="0"/>
        <v>0</v>
      </c>
      <c r="H33" s="7" t="e">
        <f t="shared" si="1"/>
        <v>#NUM!</v>
      </c>
      <c r="I33" s="7" t="e">
        <f t="shared" si="2"/>
        <v>#DIV/0!</v>
      </c>
    </row>
    <row r="34" spans="2:9" x14ac:dyDescent="0.25">
      <c r="B34" s="6" t="s">
        <v>23</v>
      </c>
      <c r="C34" s="15" t="s">
        <v>12</v>
      </c>
      <c r="D34" s="7"/>
      <c r="E34" s="7"/>
      <c r="F34" s="7"/>
      <c r="G34" s="7">
        <f t="shared" si="0"/>
        <v>0</v>
      </c>
      <c r="H34" s="7" t="e">
        <f t="shared" si="1"/>
        <v>#NUM!</v>
      </c>
      <c r="I34" s="7" t="e">
        <f t="shared" si="2"/>
        <v>#DIV/0!</v>
      </c>
    </row>
    <row r="35" spans="2:9" x14ac:dyDescent="0.25">
      <c r="B35" s="6" t="s">
        <v>24</v>
      </c>
      <c r="C35" s="16" t="s">
        <v>12</v>
      </c>
      <c r="D35" s="7"/>
      <c r="E35" s="7"/>
      <c r="F35" s="7"/>
      <c r="G35" s="7">
        <f>(D35+E35+F35)/3</f>
        <v>0</v>
      </c>
      <c r="H35" s="7" t="e">
        <f>MEDIAN(D35,E35,F35)</f>
        <v>#NUM!</v>
      </c>
      <c r="I35" s="7" t="e">
        <f>_xlfn.STDEV.S(D35,E35,F35)</f>
        <v>#DIV/0!</v>
      </c>
    </row>
    <row r="36" spans="2:9" x14ac:dyDescent="0.25">
      <c r="B36" s="4" t="s">
        <v>21</v>
      </c>
      <c r="C36" s="9" t="s">
        <v>13</v>
      </c>
      <c r="D36" s="5"/>
      <c r="E36" s="5"/>
      <c r="F36" s="5"/>
      <c r="G36" s="5">
        <f t="shared" ref="G36:G38" si="3">(D36+E36+F36)/3</f>
        <v>0</v>
      </c>
      <c r="H36" s="5" t="e">
        <f t="shared" ref="H36:H38" si="4">MEDIAN(D36,E36,F36)</f>
        <v>#NUM!</v>
      </c>
      <c r="I36" s="5" t="e">
        <f t="shared" ref="I36:I38" si="5">_xlfn.STDEV.S(D36,E36,F36)</f>
        <v>#DIV/0!</v>
      </c>
    </row>
    <row r="37" spans="2:9" x14ac:dyDescent="0.25">
      <c r="B37" s="4" t="s">
        <v>22</v>
      </c>
      <c r="C37" s="10" t="s">
        <v>13</v>
      </c>
      <c r="D37" s="5"/>
      <c r="E37" s="5"/>
      <c r="F37" s="5"/>
      <c r="G37" s="5">
        <f t="shared" si="3"/>
        <v>0</v>
      </c>
      <c r="H37" s="5" t="e">
        <f t="shared" si="4"/>
        <v>#NUM!</v>
      </c>
      <c r="I37" s="5" t="e">
        <f t="shared" si="5"/>
        <v>#DIV/0!</v>
      </c>
    </row>
    <row r="38" spans="2:9" x14ac:dyDescent="0.25">
      <c r="B38" s="4" t="s">
        <v>23</v>
      </c>
      <c r="C38" s="10" t="s">
        <v>13</v>
      </c>
      <c r="D38" s="5"/>
      <c r="E38" s="5"/>
      <c r="F38" s="5"/>
      <c r="G38" s="5">
        <f t="shared" si="3"/>
        <v>0</v>
      </c>
      <c r="H38" s="5" t="e">
        <f t="shared" si="4"/>
        <v>#NUM!</v>
      </c>
      <c r="I38" s="5" t="e">
        <f t="shared" si="5"/>
        <v>#DIV/0!</v>
      </c>
    </row>
    <row r="39" spans="2:9" x14ac:dyDescent="0.25">
      <c r="B39" s="4" t="s">
        <v>24</v>
      </c>
      <c r="C39" s="11" t="s">
        <v>13</v>
      </c>
      <c r="D39" s="5"/>
      <c r="E39" s="5"/>
      <c r="F39" s="5"/>
      <c r="G39" s="5">
        <f>(D39+E39+F39)/3</f>
        <v>0</v>
      </c>
      <c r="H39" s="5" t="e">
        <f>MEDIAN(D39,E39,F39)</f>
        <v>#NUM!</v>
      </c>
      <c r="I39" s="5" t="e">
        <f>_xlfn.STDEV.S(D39,E39,F39)</f>
        <v>#DIV/0!</v>
      </c>
    </row>
    <row r="40" spans="2:9" x14ac:dyDescent="0.25">
      <c r="B40" s="6" t="s">
        <v>21</v>
      </c>
      <c r="C40" s="14" t="s">
        <v>14</v>
      </c>
      <c r="D40" s="7"/>
      <c r="E40" s="7"/>
      <c r="F40" s="7"/>
      <c r="G40" s="7">
        <f t="shared" ref="G40:G42" si="6">(D40+E40+F40)/3</f>
        <v>0</v>
      </c>
      <c r="H40" s="7" t="e">
        <f t="shared" ref="H40:H42" si="7">MEDIAN(D40,E40,F40)</f>
        <v>#NUM!</v>
      </c>
      <c r="I40" s="7" t="e">
        <f t="shared" ref="I40:I42" si="8">_xlfn.STDEV.S(D40,E40,F40)</f>
        <v>#DIV/0!</v>
      </c>
    </row>
    <row r="41" spans="2:9" x14ac:dyDescent="0.25">
      <c r="B41" s="6" t="s">
        <v>22</v>
      </c>
      <c r="C41" s="15"/>
      <c r="D41" s="7"/>
      <c r="E41" s="7"/>
      <c r="F41" s="7"/>
      <c r="G41" s="7">
        <f t="shared" si="6"/>
        <v>0</v>
      </c>
      <c r="H41" s="7" t="e">
        <f t="shared" si="7"/>
        <v>#NUM!</v>
      </c>
      <c r="I41" s="7" t="e">
        <f t="shared" si="8"/>
        <v>#DIV/0!</v>
      </c>
    </row>
    <row r="42" spans="2:9" x14ac:dyDescent="0.25">
      <c r="B42" s="6" t="s">
        <v>23</v>
      </c>
      <c r="C42" s="15"/>
      <c r="D42" s="7"/>
      <c r="E42" s="7"/>
      <c r="F42" s="7"/>
      <c r="G42" s="7">
        <f t="shared" si="6"/>
        <v>0</v>
      </c>
      <c r="H42" s="7" t="e">
        <f t="shared" si="7"/>
        <v>#NUM!</v>
      </c>
      <c r="I42" s="7" t="e">
        <f t="shared" si="8"/>
        <v>#DIV/0!</v>
      </c>
    </row>
    <row r="43" spans="2:9" x14ac:dyDescent="0.25">
      <c r="B43" s="6" t="s">
        <v>24</v>
      </c>
      <c r="C43" s="16"/>
      <c r="D43" s="7"/>
      <c r="E43" s="7"/>
      <c r="F43" s="7"/>
      <c r="G43" s="7">
        <f>(D43+E43+F43)/3</f>
        <v>0</v>
      </c>
      <c r="H43" s="7" t="e">
        <f>MEDIAN(D43,E43,F43)</f>
        <v>#NUM!</v>
      </c>
      <c r="I43" s="7" t="e">
        <f>_xlfn.STDEV.S(D43,E43,F43)</f>
        <v>#DIV/0!</v>
      </c>
    </row>
    <row r="44" spans="2:9" x14ac:dyDescent="0.25">
      <c r="B44" s="4" t="s">
        <v>21</v>
      </c>
      <c r="C44" s="9" t="s">
        <v>15</v>
      </c>
      <c r="D44" s="5"/>
      <c r="E44" s="5"/>
      <c r="F44" s="5"/>
      <c r="G44" s="5">
        <f t="shared" ref="G44:G46" si="9">(D44+E44+F44)/3</f>
        <v>0</v>
      </c>
      <c r="H44" s="5" t="e">
        <f t="shared" ref="H44:H46" si="10">MEDIAN(D44,E44,F44)</f>
        <v>#NUM!</v>
      </c>
      <c r="I44" s="5" t="e">
        <f t="shared" ref="I44:I46" si="11">_xlfn.STDEV.S(D44,E44,F44)</f>
        <v>#DIV/0!</v>
      </c>
    </row>
    <row r="45" spans="2:9" x14ac:dyDescent="0.25">
      <c r="B45" s="4" t="s">
        <v>22</v>
      </c>
      <c r="C45" s="10"/>
      <c r="D45" s="5"/>
      <c r="E45" s="5"/>
      <c r="F45" s="5"/>
      <c r="G45" s="5">
        <f t="shared" si="9"/>
        <v>0</v>
      </c>
      <c r="H45" s="5" t="e">
        <f t="shared" si="10"/>
        <v>#NUM!</v>
      </c>
      <c r="I45" s="5" t="e">
        <f t="shared" si="11"/>
        <v>#DIV/0!</v>
      </c>
    </row>
    <row r="46" spans="2:9" x14ac:dyDescent="0.25">
      <c r="B46" s="4" t="s">
        <v>23</v>
      </c>
      <c r="C46" s="10"/>
      <c r="D46" s="5"/>
      <c r="E46" s="5"/>
      <c r="F46" s="5"/>
      <c r="G46" s="5">
        <f t="shared" si="9"/>
        <v>0</v>
      </c>
      <c r="H46" s="5" t="e">
        <f t="shared" si="10"/>
        <v>#NUM!</v>
      </c>
      <c r="I46" s="5" t="e">
        <f t="shared" si="11"/>
        <v>#DIV/0!</v>
      </c>
    </row>
    <row r="47" spans="2:9" x14ac:dyDescent="0.25">
      <c r="B47" s="4" t="s">
        <v>24</v>
      </c>
      <c r="C47" s="11"/>
      <c r="D47" s="5"/>
      <c r="E47" s="5"/>
      <c r="F47" s="5"/>
      <c r="G47" s="5">
        <f>(D47+E47+F47)/3</f>
        <v>0</v>
      </c>
      <c r="H47" s="5" t="e">
        <f>MEDIAN(D47,E47,F47)</f>
        <v>#NUM!</v>
      </c>
      <c r="I47" s="5" t="e">
        <f>_xlfn.STDEV.S(D47,E47,F47)</f>
        <v>#DIV/0!</v>
      </c>
    </row>
    <row r="48" spans="2:9" x14ac:dyDescent="0.25">
      <c r="B48" s="6" t="s">
        <v>21</v>
      </c>
      <c r="C48" s="14" t="s">
        <v>16</v>
      </c>
      <c r="D48" s="7"/>
      <c r="E48" s="7"/>
      <c r="F48" s="7"/>
      <c r="G48" s="7">
        <f t="shared" ref="G48:G50" si="12">(D48+E48+F48)/3</f>
        <v>0</v>
      </c>
      <c r="H48" s="7" t="e">
        <f t="shared" ref="H48:H50" si="13">MEDIAN(D48,E48,F48)</f>
        <v>#NUM!</v>
      </c>
      <c r="I48" s="7" t="e">
        <f t="shared" ref="I48:I50" si="14">_xlfn.STDEV.S(D48,E48,F48)</f>
        <v>#DIV/0!</v>
      </c>
    </row>
    <row r="49" spans="2:9" x14ac:dyDescent="0.25">
      <c r="B49" s="6" t="s">
        <v>22</v>
      </c>
      <c r="C49" s="15"/>
      <c r="D49" s="7"/>
      <c r="E49" s="7"/>
      <c r="F49" s="7"/>
      <c r="G49" s="7">
        <f t="shared" si="12"/>
        <v>0</v>
      </c>
      <c r="H49" s="7" t="e">
        <f t="shared" si="13"/>
        <v>#NUM!</v>
      </c>
      <c r="I49" s="7" t="e">
        <f t="shared" si="14"/>
        <v>#DIV/0!</v>
      </c>
    </row>
    <row r="50" spans="2:9" x14ac:dyDescent="0.25">
      <c r="B50" s="6" t="s">
        <v>23</v>
      </c>
      <c r="C50" s="15"/>
      <c r="D50" s="7"/>
      <c r="E50" s="7"/>
      <c r="F50" s="7"/>
      <c r="G50" s="7">
        <f t="shared" si="12"/>
        <v>0</v>
      </c>
      <c r="H50" s="7" t="e">
        <f t="shared" si="13"/>
        <v>#NUM!</v>
      </c>
      <c r="I50" s="7" t="e">
        <f t="shared" si="14"/>
        <v>#DIV/0!</v>
      </c>
    </row>
    <row r="51" spans="2:9" x14ac:dyDescent="0.25">
      <c r="B51" s="6" t="s">
        <v>24</v>
      </c>
      <c r="C51" s="16"/>
      <c r="D51" s="7"/>
      <c r="E51" s="7"/>
      <c r="F51" s="7"/>
      <c r="G51" s="7">
        <f>(D51+E51+F51)/3</f>
        <v>0</v>
      </c>
      <c r="H51" s="7" t="e">
        <f>MEDIAN(D51,E51,F51)</f>
        <v>#NUM!</v>
      </c>
      <c r="I51" s="7" t="e">
        <f>_xlfn.STDEV.S(D51,E51,F51)</f>
        <v>#DIV/0!</v>
      </c>
    </row>
    <row r="52" spans="2:9" x14ac:dyDescent="0.25">
      <c r="B52" s="4" t="s">
        <v>21</v>
      </c>
      <c r="C52" s="9" t="s">
        <v>17</v>
      </c>
      <c r="D52" s="5"/>
      <c r="E52" s="5"/>
      <c r="F52" s="5"/>
      <c r="G52" s="5">
        <f t="shared" ref="G52:G54" si="15">(D52+E52+F52)/3</f>
        <v>0</v>
      </c>
      <c r="H52" s="5" t="e">
        <f t="shared" ref="H52:H54" si="16">MEDIAN(D52,E52,F52)</f>
        <v>#NUM!</v>
      </c>
      <c r="I52" s="5" t="e">
        <f t="shared" ref="I52:I54" si="17">_xlfn.STDEV.S(D52,E52,F52)</f>
        <v>#DIV/0!</v>
      </c>
    </row>
    <row r="53" spans="2:9" x14ac:dyDescent="0.25">
      <c r="B53" s="4" t="s">
        <v>22</v>
      </c>
      <c r="C53" s="10"/>
      <c r="D53" s="5"/>
      <c r="E53" s="5"/>
      <c r="F53" s="5"/>
      <c r="G53" s="5">
        <f t="shared" si="15"/>
        <v>0</v>
      </c>
      <c r="H53" s="5" t="e">
        <f t="shared" si="16"/>
        <v>#NUM!</v>
      </c>
      <c r="I53" s="5" t="e">
        <f t="shared" si="17"/>
        <v>#DIV/0!</v>
      </c>
    </row>
    <row r="54" spans="2:9" x14ac:dyDescent="0.25">
      <c r="B54" s="4" t="s">
        <v>23</v>
      </c>
      <c r="C54" s="10"/>
      <c r="D54" s="5"/>
      <c r="E54" s="5"/>
      <c r="F54" s="5"/>
      <c r="G54" s="5">
        <f t="shared" si="15"/>
        <v>0</v>
      </c>
      <c r="H54" s="5" t="e">
        <f t="shared" si="16"/>
        <v>#NUM!</v>
      </c>
      <c r="I54" s="5" t="e">
        <f t="shared" si="17"/>
        <v>#DIV/0!</v>
      </c>
    </row>
    <row r="55" spans="2:9" x14ac:dyDescent="0.25">
      <c r="B55" s="4" t="s">
        <v>24</v>
      </c>
      <c r="C55" s="11"/>
      <c r="D55" s="5"/>
      <c r="E55" s="5"/>
      <c r="F55" s="5"/>
      <c r="G55" s="5">
        <f t="shared" si="0"/>
        <v>0</v>
      </c>
      <c r="H55" s="5" t="e">
        <f t="shared" si="1"/>
        <v>#NUM!</v>
      </c>
      <c r="I55" s="5" t="e">
        <f t="shared" si="2"/>
        <v>#DIV/0!</v>
      </c>
    </row>
  </sheetData>
  <mergeCells count="14">
    <mergeCell ref="C48:C51"/>
    <mergeCell ref="C52:C55"/>
    <mergeCell ref="C24:C27"/>
    <mergeCell ref="C28:C31"/>
    <mergeCell ref="C32:C35"/>
    <mergeCell ref="C36:C39"/>
    <mergeCell ref="C40:C43"/>
    <mergeCell ref="C44:C47"/>
    <mergeCell ref="C20:C23"/>
    <mergeCell ref="B2:I2"/>
    <mergeCell ref="C4:C7"/>
    <mergeCell ref="C8:C11"/>
    <mergeCell ref="C12:C15"/>
    <mergeCell ref="C16:C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5"/>
  <sheetViews>
    <sheetView topLeftCell="C1" zoomScale="115" zoomScaleNormal="115" workbookViewId="0">
      <selection activeCell="I13" sqref="I13"/>
    </sheetView>
  </sheetViews>
  <sheetFormatPr defaultRowHeight="15" x14ac:dyDescent="0.25"/>
  <cols>
    <col min="1" max="1" width="9.140625" style="1"/>
    <col min="2" max="2" width="10.28515625" style="1" bestFit="1" customWidth="1"/>
    <col min="3" max="3" width="13.42578125" style="1" bestFit="1" customWidth="1"/>
    <col min="4" max="4" width="12.7109375" style="1" bestFit="1" customWidth="1"/>
    <col min="5" max="5" width="14.140625" style="1" bestFit="1" customWidth="1"/>
    <col min="6" max="6" width="14" style="1" bestFit="1" customWidth="1"/>
    <col min="7" max="7" width="7.7109375" style="1" bestFit="1" customWidth="1"/>
    <col min="8" max="8" width="10.42578125" style="1" bestFit="1" customWidth="1"/>
    <col min="9" max="9" width="17.5703125" style="1" bestFit="1" customWidth="1"/>
    <col min="10" max="10" width="11.7109375" style="1" bestFit="1" customWidth="1"/>
    <col min="11" max="11" width="11.85546875" style="1" bestFit="1" customWidth="1"/>
    <col min="12" max="16384" width="9.140625" style="1"/>
  </cols>
  <sheetData>
    <row r="2" spans="2:11" ht="15.75" x14ac:dyDescent="0.25">
      <c r="B2" s="17" t="s">
        <v>30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15.75" x14ac:dyDescent="0.25">
      <c r="B3" s="2" t="s">
        <v>27</v>
      </c>
      <c r="C3" s="2" t="s">
        <v>1</v>
      </c>
      <c r="D3" s="2" t="s">
        <v>4</v>
      </c>
      <c r="E3" s="2" t="s">
        <v>2</v>
      </c>
      <c r="F3" s="2" t="s">
        <v>3</v>
      </c>
      <c r="G3" s="2" t="s">
        <v>18</v>
      </c>
      <c r="H3" s="2" t="s">
        <v>19</v>
      </c>
      <c r="I3" s="2" t="s">
        <v>20</v>
      </c>
      <c r="J3" s="2" t="s">
        <v>29</v>
      </c>
      <c r="K3" s="2" t="s">
        <v>28</v>
      </c>
    </row>
    <row r="4" spans="2:11" x14ac:dyDescent="0.25">
      <c r="B4" s="4" t="s">
        <v>21</v>
      </c>
      <c r="C4" s="13" t="s">
        <v>32</v>
      </c>
      <c r="D4" s="5">
        <v>34.4</v>
      </c>
      <c r="E4" s="5">
        <v>31.6</v>
      </c>
      <c r="F4" s="5">
        <v>49.5</v>
      </c>
      <c r="G4" s="5">
        <f t="shared" ref="G4:G40" si="0">(D4+E4+F4)/3</f>
        <v>38.5</v>
      </c>
      <c r="H4" s="5">
        <f>MEDIAN(D4,E4,F4)</f>
        <v>34.4</v>
      </c>
      <c r="I4" s="5">
        <f>_xlfn.STDEV.S(D4,E4,F4)</f>
        <v>9.6286032216516251</v>
      </c>
      <c r="J4" s="5">
        <f>G4+I4</f>
        <v>48.128603221651623</v>
      </c>
      <c r="K4" s="5">
        <f>G4-I4</f>
        <v>28.871396778348377</v>
      </c>
    </row>
    <row r="5" spans="2:11" x14ac:dyDescent="0.25">
      <c r="B5" s="4" t="s">
        <v>22</v>
      </c>
      <c r="C5" s="13"/>
      <c r="D5" s="5">
        <v>33.9</v>
      </c>
      <c r="E5" s="5">
        <v>42.5</v>
      </c>
      <c r="F5" s="5">
        <v>36.5</v>
      </c>
      <c r="G5" s="5">
        <f t="shared" ref="G5:G8" si="1">(D5+E5+F5)/3</f>
        <v>37.633333333333333</v>
      </c>
      <c r="H5" s="5">
        <f t="shared" ref="H5:H8" si="2">MEDIAN(D5,E5,F5)</f>
        <v>36.5</v>
      </c>
      <c r="I5" s="5">
        <f t="shared" ref="I5:I8" si="3">_xlfn.STDEV.S(D5,E5,F5)</f>
        <v>4.4105933085394922</v>
      </c>
      <c r="J5" s="5">
        <f t="shared" ref="J5:J8" si="4">G5+I5</f>
        <v>42.043926641872822</v>
      </c>
      <c r="K5" s="5">
        <f t="shared" ref="K5:K8" si="5">G5-I5</f>
        <v>33.222740024793843</v>
      </c>
    </row>
    <row r="6" spans="2:11" x14ac:dyDescent="0.25">
      <c r="B6" s="4" t="s">
        <v>23</v>
      </c>
      <c r="C6" s="13"/>
      <c r="D6" s="5">
        <v>34.5</v>
      </c>
      <c r="E6" s="5">
        <v>38.4</v>
      </c>
      <c r="F6" s="5">
        <v>39.5</v>
      </c>
      <c r="G6" s="5">
        <f t="shared" si="1"/>
        <v>37.466666666666669</v>
      </c>
      <c r="H6" s="5">
        <f t="shared" si="2"/>
        <v>38.4</v>
      </c>
      <c r="I6" s="5">
        <f t="shared" si="3"/>
        <v>2.6274195198584738</v>
      </c>
      <c r="J6" s="5">
        <f t="shared" si="4"/>
        <v>40.094086186525139</v>
      </c>
      <c r="K6" s="5">
        <f t="shared" si="5"/>
        <v>34.839247146808198</v>
      </c>
    </row>
    <row r="7" spans="2:11" x14ac:dyDescent="0.25">
      <c r="B7" s="4" t="s">
        <v>24</v>
      </c>
      <c r="C7" s="13"/>
      <c r="D7" s="5">
        <v>35</v>
      </c>
      <c r="E7" s="5">
        <v>37.1</v>
      </c>
      <c r="F7" s="5">
        <v>38</v>
      </c>
      <c r="G7" s="5">
        <f t="shared" si="1"/>
        <v>36.699999999999996</v>
      </c>
      <c r="H7" s="5">
        <f t="shared" si="2"/>
        <v>37.1</v>
      </c>
      <c r="I7" s="5">
        <f t="shared" si="3"/>
        <v>1.5394804318340654</v>
      </c>
      <c r="J7" s="5">
        <f t="shared" si="4"/>
        <v>38.23948043183406</v>
      </c>
      <c r="K7" s="5">
        <f t="shared" si="5"/>
        <v>35.160519568165931</v>
      </c>
    </row>
    <row r="8" spans="2:11" x14ac:dyDescent="0.25">
      <c r="B8" s="4" t="s">
        <v>25</v>
      </c>
      <c r="C8" s="13"/>
      <c r="D8" s="5">
        <v>30.9</v>
      </c>
      <c r="E8" s="5">
        <v>34.9</v>
      </c>
      <c r="F8" s="5">
        <v>33</v>
      </c>
      <c r="G8" s="5">
        <f t="shared" si="1"/>
        <v>32.93333333333333</v>
      </c>
      <c r="H8" s="5">
        <f t="shared" si="2"/>
        <v>33</v>
      </c>
      <c r="I8" s="5">
        <f t="shared" si="3"/>
        <v>2.0008331597945226</v>
      </c>
      <c r="J8" s="5">
        <f t="shared" si="4"/>
        <v>34.934166493127854</v>
      </c>
      <c r="K8" s="5">
        <f t="shared" si="5"/>
        <v>30.932500173538806</v>
      </c>
    </row>
    <row r="9" spans="2:11" x14ac:dyDescent="0.25">
      <c r="B9" s="4" t="s">
        <v>26</v>
      </c>
      <c r="C9" s="13"/>
      <c r="D9" s="5"/>
      <c r="E9" s="5"/>
      <c r="F9" s="5"/>
      <c r="G9" s="5"/>
      <c r="H9" s="5"/>
      <c r="I9" s="5"/>
      <c r="J9" s="5"/>
      <c r="K9" s="5"/>
    </row>
    <row r="10" spans="2:11" ht="15.75" customHeight="1" x14ac:dyDescent="0.25">
      <c r="B10" s="6" t="s">
        <v>21</v>
      </c>
      <c r="C10" s="14" t="s">
        <v>31</v>
      </c>
      <c r="D10" s="7">
        <v>34.9</v>
      </c>
      <c r="E10" s="7">
        <v>37.5</v>
      </c>
      <c r="F10" s="7">
        <v>51.5</v>
      </c>
      <c r="G10" s="7">
        <f t="shared" ref="G9:G10" si="6">(D10+E10+F10)/3</f>
        <v>41.300000000000004</v>
      </c>
      <c r="H10" s="7">
        <f t="shared" ref="H9:H10" si="7">MEDIAN(D10,E10,F10)</f>
        <v>37.5</v>
      </c>
      <c r="I10" s="7">
        <f t="shared" ref="I9:I10" si="8">_xlfn.STDEV.S(D10,E10,F10)</f>
        <v>8.9286057142198754</v>
      </c>
      <c r="J10" s="7">
        <f t="shared" ref="J9:J40" si="9">G10+I10</f>
        <v>50.228605714219881</v>
      </c>
      <c r="K10" s="7">
        <f t="shared" ref="K9:K40" si="10">G10-I10</f>
        <v>32.371394285780127</v>
      </c>
    </row>
    <row r="11" spans="2:11" ht="15.75" customHeight="1" x14ac:dyDescent="0.25">
      <c r="B11" s="6" t="s">
        <v>22</v>
      </c>
      <c r="C11" s="15"/>
      <c r="D11" s="7">
        <v>38.1</v>
      </c>
      <c r="E11" s="7">
        <v>42.7</v>
      </c>
      <c r="F11" s="7">
        <v>43.2</v>
      </c>
      <c r="G11" s="7">
        <f t="shared" ref="G11:G14" si="11">(D11+E11+F11)/3</f>
        <v>41.333333333333336</v>
      </c>
      <c r="H11" s="7">
        <f t="shared" ref="H11:H14" si="12">MEDIAN(D11,E11,F11)</f>
        <v>42.7</v>
      </c>
      <c r="I11" s="7">
        <f t="shared" ref="I11:I14" si="13">_xlfn.STDEV.S(D11,E11,F11)</f>
        <v>2.8112867753634343</v>
      </c>
      <c r="J11" s="7">
        <f t="shared" ref="J11:J14" si="14">G11+I11</f>
        <v>44.14462010869677</v>
      </c>
      <c r="K11" s="7">
        <f t="shared" ref="K11:K14" si="15">G11-I11</f>
        <v>38.522046557969901</v>
      </c>
    </row>
    <row r="12" spans="2:11" ht="15.75" customHeight="1" x14ac:dyDescent="0.25">
      <c r="B12" s="6" t="s">
        <v>23</v>
      </c>
      <c r="C12" s="15"/>
      <c r="D12" s="7">
        <v>37.9</v>
      </c>
      <c r="E12" s="7">
        <v>41.74</v>
      </c>
      <c r="F12" s="7">
        <v>51.5</v>
      </c>
      <c r="G12" s="7">
        <f t="shared" si="11"/>
        <v>43.713333333333331</v>
      </c>
      <c r="H12" s="7">
        <f t="shared" si="12"/>
        <v>41.74</v>
      </c>
      <c r="I12" s="7">
        <f t="shared" si="13"/>
        <v>7.0114572902738352</v>
      </c>
      <c r="J12" s="7">
        <f t="shared" si="14"/>
        <v>50.724790623607163</v>
      </c>
      <c r="K12" s="7">
        <f t="shared" si="15"/>
        <v>36.701876043059499</v>
      </c>
    </row>
    <row r="13" spans="2:11" ht="15.75" customHeight="1" x14ac:dyDescent="0.25">
      <c r="B13" s="6" t="s">
        <v>24</v>
      </c>
      <c r="C13" s="15"/>
      <c r="D13" s="7">
        <v>35.4</v>
      </c>
      <c r="E13" s="7">
        <v>47</v>
      </c>
      <c r="F13" s="7">
        <v>40</v>
      </c>
      <c r="G13" s="7">
        <f t="shared" si="11"/>
        <v>40.800000000000004</v>
      </c>
      <c r="H13" s="7">
        <f t="shared" si="12"/>
        <v>40</v>
      </c>
      <c r="I13" s="7">
        <f t="shared" si="13"/>
        <v>5.841232746604045</v>
      </c>
      <c r="J13" s="7">
        <f t="shared" si="14"/>
        <v>46.641232746604047</v>
      </c>
      <c r="K13" s="7">
        <f t="shared" si="15"/>
        <v>34.958767253395962</v>
      </c>
    </row>
    <row r="14" spans="2:11" ht="15.75" customHeight="1" x14ac:dyDescent="0.25">
      <c r="B14" s="6" t="s">
        <v>25</v>
      </c>
      <c r="C14" s="15"/>
      <c r="D14" s="7">
        <v>35.5</v>
      </c>
      <c r="E14" s="7">
        <v>40.5</v>
      </c>
      <c r="F14" s="7">
        <v>60</v>
      </c>
      <c r="G14" s="7">
        <f t="shared" si="11"/>
        <v>45.333333333333336</v>
      </c>
      <c r="H14" s="7">
        <f t="shared" si="12"/>
        <v>40.5</v>
      </c>
      <c r="I14" s="7">
        <f t="shared" si="13"/>
        <v>12.945398152754263</v>
      </c>
      <c r="J14" s="7">
        <f t="shared" si="14"/>
        <v>58.278731486087601</v>
      </c>
      <c r="K14" s="7">
        <f t="shared" si="15"/>
        <v>32.387935180579071</v>
      </c>
    </row>
    <row r="15" spans="2:11" x14ac:dyDescent="0.25">
      <c r="B15" s="6" t="s">
        <v>26</v>
      </c>
      <c r="C15" s="16"/>
      <c r="D15" s="7"/>
      <c r="E15" s="7"/>
      <c r="F15" s="7"/>
      <c r="G15" s="7"/>
      <c r="H15" s="7"/>
      <c r="I15" s="7"/>
      <c r="J15" s="7"/>
      <c r="K15" s="7"/>
    </row>
    <row r="16" spans="2:11" x14ac:dyDescent="0.25">
      <c r="B16" s="4" t="s">
        <v>21</v>
      </c>
      <c r="C16" s="9" t="s">
        <v>33</v>
      </c>
      <c r="D16" s="5">
        <v>36.6</v>
      </c>
      <c r="E16" s="5">
        <v>37</v>
      </c>
      <c r="F16" s="5">
        <v>56</v>
      </c>
      <c r="G16" s="5">
        <f t="shared" ref="G16" si="16">(D16+E16+F16)/3</f>
        <v>43.199999999999996</v>
      </c>
      <c r="H16" s="5">
        <f t="shared" ref="H16" si="17">MEDIAN(D16,E16,F16)</f>
        <v>37</v>
      </c>
      <c r="I16" s="5">
        <f t="shared" ref="I16" si="18">_xlfn.STDEV.S(D16,E16,F16)</f>
        <v>11.086929241228162</v>
      </c>
      <c r="J16" s="5">
        <f t="shared" si="9"/>
        <v>54.286929241228158</v>
      </c>
      <c r="K16" s="5">
        <f t="shared" si="10"/>
        <v>32.113070758771833</v>
      </c>
    </row>
    <row r="17" spans="2:11" x14ac:dyDescent="0.25">
      <c r="B17" s="4" t="s">
        <v>22</v>
      </c>
      <c r="C17" s="10"/>
      <c r="D17" s="5">
        <v>40</v>
      </c>
      <c r="E17" s="5">
        <v>46.3</v>
      </c>
      <c r="F17" s="5">
        <v>45.8</v>
      </c>
      <c r="G17" s="5">
        <f t="shared" ref="G17:G21" si="19">(D17+E17+F17)/3</f>
        <v>44.033333333333331</v>
      </c>
      <c r="H17" s="5">
        <f t="shared" ref="H17:H21" si="20">MEDIAN(D17,E17,F17)</f>
        <v>45.8</v>
      </c>
      <c r="I17" s="5">
        <f t="shared" ref="I17:I21" si="21">_xlfn.STDEV.S(D17,E17,F17)</f>
        <v>3.5019042438840788</v>
      </c>
      <c r="J17" s="5">
        <f t="shared" ref="J17:J21" si="22">G17+I17</f>
        <v>47.535237577217409</v>
      </c>
      <c r="K17" s="5">
        <f t="shared" ref="K17:K21" si="23">G17-I17</f>
        <v>40.531429089449254</v>
      </c>
    </row>
    <row r="18" spans="2:11" x14ac:dyDescent="0.25">
      <c r="B18" s="4" t="s">
        <v>23</v>
      </c>
      <c r="C18" s="10"/>
      <c r="D18" s="5">
        <v>40.1</v>
      </c>
      <c r="E18" s="5">
        <v>44.5</v>
      </c>
      <c r="F18" s="5">
        <v>59</v>
      </c>
      <c r="G18" s="5">
        <f t="shared" si="19"/>
        <v>47.866666666666667</v>
      </c>
      <c r="H18" s="5">
        <f t="shared" si="20"/>
        <v>44.5</v>
      </c>
      <c r="I18" s="5">
        <f t="shared" si="21"/>
        <v>9.8895567814403975</v>
      </c>
      <c r="J18" s="5">
        <f t="shared" si="22"/>
        <v>57.756223448107065</v>
      </c>
      <c r="K18" s="5">
        <f t="shared" si="23"/>
        <v>37.97710988522627</v>
      </c>
    </row>
    <row r="19" spans="2:11" x14ac:dyDescent="0.25">
      <c r="B19" s="4" t="s">
        <v>24</v>
      </c>
      <c r="C19" s="10"/>
      <c r="D19" s="5">
        <v>36.4</v>
      </c>
      <c r="E19" s="5">
        <v>44</v>
      </c>
      <c r="F19" s="5">
        <v>50</v>
      </c>
      <c r="G19" s="5">
        <f t="shared" si="19"/>
        <v>43.466666666666669</v>
      </c>
      <c r="H19" s="5">
        <f t="shared" si="20"/>
        <v>44</v>
      </c>
      <c r="I19" s="5">
        <f t="shared" si="21"/>
        <v>6.8156682235371004</v>
      </c>
      <c r="J19" s="5">
        <f t="shared" si="22"/>
        <v>50.282334890203771</v>
      </c>
      <c r="K19" s="5">
        <f t="shared" si="23"/>
        <v>36.650998443129566</v>
      </c>
    </row>
    <row r="20" spans="2:11" x14ac:dyDescent="0.25">
      <c r="B20" s="4" t="s">
        <v>25</v>
      </c>
      <c r="C20" s="10"/>
      <c r="D20" s="5">
        <v>51.2</v>
      </c>
      <c r="E20" s="5">
        <v>48.9</v>
      </c>
      <c r="F20" s="5">
        <v>65</v>
      </c>
      <c r="G20" s="5">
        <f t="shared" si="19"/>
        <v>55.033333333333331</v>
      </c>
      <c r="H20" s="5">
        <f t="shared" si="20"/>
        <v>51.2</v>
      </c>
      <c r="I20" s="5">
        <f t="shared" si="21"/>
        <v>8.7076594635604945</v>
      </c>
      <c r="J20" s="5">
        <f t="shared" si="22"/>
        <v>63.740992796893828</v>
      </c>
      <c r="K20" s="5">
        <f t="shared" si="23"/>
        <v>46.325673869772835</v>
      </c>
    </row>
    <row r="21" spans="2:11" x14ac:dyDescent="0.25">
      <c r="B21" s="4" t="s">
        <v>26</v>
      </c>
      <c r="C21" s="11"/>
      <c r="D21" s="5"/>
      <c r="E21" s="5"/>
      <c r="F21" s="5"/>
      <c r="G21" s="5"/>
      <c r="H21" s="5"/>
      <c r="I21" s="5"/>
      <c r="J21" s="5"/>
      <c r="K21" s="5"/>
    </row>
    <row r="22" spans="2:11" x14ac:dyDescent="0.25">
      <c r="B22" s="6" t="s">
        <v>21</v>
      </c>
      <c r="C22" s="14" t="s">
        <v>34</v>
      </c>
      <c r="D22" s="7">
        <v>36.1</v>
      </c>
      <c r="E22" s="7">
        <v>35</v>
      </c>
      <c r="F22" s="7">
        <v>63</v>
      </c>
      <c r="G22" s="7">
        <f t="shared" ref="G22" si="24">(D22+E22+F22)/3</f>
        <v>44.699999999999996</v>
      </c>
      <c r="H22" s="7">
        <f t="shared" ref="H22" si="25">MEDIAN(D22,E22,F22)</f>
        <v>36.1</v>
      </c>
      <c r="I22" s="7">
        <f t="shared" ref="I22" si="26">_xlfn.STDEV.S(D22,E22,F22)</f>
        <v>15.85780564895409</v>
      </c>
      <c r="J22" s="7">
        <f t="shared" si="9"/>
        <v>60.557805648954087</v>
      </c>
      <c r="K22" s="7">
        <f t="shared" si="10"/>
        <v>28.842194351045904</v>
      </c>
    </row>
    <row r="23" spans="2:11" x14ac:dyDescent="0.25">
      <c r="B23" s="6" t="s">
        <v>22</v>
      </c>
      <c r="C23" s="15"/>
      <c r="D23" s="7">
        <v>46.7</v>
      </c>
      <c r="E23" s="7">
        <v>49.6</v>
      </c>
      <c r="F23" s="7">
        <v>48.3</v>
      </c>
      <c r="G23" s="7">
        <f t="shared" ref="G23:G27" si="27">(D23+E23+F23)/3</f>
        <v>48.20000000000001</v>
      </c>
      <c r="H23" s="7">
        <f t="shared" ref="H23:H27" si="28">MEDIAN(D23,E23,F23)</f>
        <v>48.3</v>
      </c>
      <c r="I23" s="7">
        <f t="shared" ref="I23:I27" si="29">_xlfn.STDEV.S(D23,E23,F23)</f>
        <v>1.4525839046333942</v>
      </c>
      <c r="J23" s="7">
        <f t="shared" ref="J23:J27" si="30">G23+I23</f>
        <v>49.652583904633403</v>
      </c>
      <c r="K23" s="7">
        <f t="shared" ref="K23:K27" si="31">G23-I23</f>
        <v>46.747416095366617</v>
      </c>
    </row>
    <row r="24" spans="2:11" x14ac:dyDescent="0.25">
      <c r="B24" s="6" t="s">
        <v>23</v>
      </c>
      <c r="C24" s="15"/>
      <c r="D24" s="7">
        <v>48.8</v>
      </c>
      <c r="E24" s="7">
        <v>47.4</v>
      </c>
      <c r="F24" s="7">
        <v>66</v>
      </c>
      <c r="G24" s="7">
        <f t="shared" si="27"/>
        <v>54.066666666666663</v>
      </c>
      <c r="H24" s="7">
        <f t="shared" si="28"/>
        <v>48.8</v>
      </c>
      <c r="I24" s="7">
        <f t="shared" si="29"/>
        <v>10.358249530366271</v>
      </c>
      <c r="J24" s="7">
        <f t="shared" si="30"/>
        <v>64.424916197032928</v>
      </c>
      <c r="K24" s="7">
        <f t="shared" si="31"/>
        <v>43.70841713630039</v>
      </c>
    </row>
    <row r="25" spans="2:11" x14ac:dyDescent="0.25">
      <c r="B25" s="6" t="s">
        <v>24</v>
      </c>
      <c r="C25" s="15"/>
      <c r="D25" s="7">
        <v>45.2</v>
      </c>
      <c r="E25" s="7">
        <v>45.6</v>
      </c>
      <c r="F25" s="7">
        <v>57</v>
      </c>
      <c r="G25" s="7">
        <f t="shared" si="27"/>
        <v>49.266666666666673</v>
      </c>
      <c r="H25" s="7">
        <f t="shared" si="28"/>
        <v>45.6</v>
      </c>
      <c r="I25" s="7">
        <f t="shared" si="29"/>
        <v>6.7002487516011655</v>
      </c>
      <c r="J25" s="7">
        <f t="shared" si="30"/>
        <v>55.966915418267838</v>
      </c>
      <c r="K25" s="7">
        <f t="shared" si="31"/>
        <v>42.566417915065507</v>
      </c>
    </row>
    <row r="26" spans="2:11" x14ac:dyDescent="0.25">
      <c r="B26" s="6" t="s">
        <v>25</v>
      </c>
      <c r="C26" s="15"/>
      <c r="D26" s="7">
        <v>53.4</v>
      </c>
      <c r="E26" s="7">
        <v>63</v>
      </c>
      <c r="F26" s="7">
        <v>65.900000000000006</v>
      </c>
      <c r="G26" s="7">
        <f t="shared" si="27"/>
        <v>60.766666666666673</v>
      </c>
      <c r="H26" s="7">
        <f t="shared" si="28"/>
        <v>63</v>
      </c>
      <c r="I26" s="7">
        <f t="shared" si="29"/>
        <v>6.5424256459919645</v>
      </c>
      <c r="J26" s="7">
        <f t="shared" si="30"/>
        <v>67.309092312658635</v>
      </c>
      <c r="K26" s="7">
        <f t="shared" si="31"/>
        <v>54.224241020674711</v>
      </c>
    </row>
    <row r="27" spans="2:11" x14ac:dyDescent="0.25">
      <c r="B27" s="6" t="s">
        <v>26</v>
      </c>
      <c r="C27" s="16"/>
      <c r="D27" s="7"/>
      <c r="E27" s="7"/>
      <c r="F27" s="7"/>
      <c r="G27" s="7">
        <f t="shared" si="27"/>
        <v>0</v>
      </c>
      <c r="H27" s="7" t="e">
        <f t="shared" si="28"/>
        <v>#NUM!</v>
      </c>
      <c r="I27" s="7" t="e">
        <f t="shared" si="29"/>
        <v>#DIV/0!</v>
      </c>
      <c r="J27" s="7" t="e">
        <f t="shared" si="30"/>
        <v>#DIV/0!</v>
      </c>
      <c r="K27" s="7" t="e">
        <f t="shared" si="31"/>
        <v>#DIV/0!</v>
      </c>
    </row>
    <row r="28" spans="2:11" x14ac:dyDescent="0.25">
      <c r="B28" s="4" t="s">
        <v>21</v>
      </c>
      <c r="C28" s="9" t="s">
        <v>35</v>
      </c>
      <c r="D28" s="5">
        <v>36.799999999999997</v>
      </c>
      <c r="E28" s="5">
        <v>37.5</v>
      </c>
      <c r="F28" s="5">
        <v>72</v>
      </c>
      <c r="G28" s="5">
        <f t="shared" ref="G28" si="32">(D28+E28+F28)/3</f>
        <v>48.766666666666673</v>
      </c>
      <c r="H28" s="5">
        <f t="shared" ref="H28" si="33">MEDIAN(D28,E28,F28)</f>
        <v>37.5</v>
      </c>
      <c r="I28" s="5">
        <f t="shared" ref="I28" si="34">_xlfn.STDEV.S(D28,E28,F28)</f>
        <v>20.123700786220528</v>
      </c>
      <c r="J28" s="5">
        <f t="shared" si="9"/>
        <v>68.890367452887205</v>
      </c>
      <c r="K28" s="5">
        <f t="shared" si="10"/>
        <v>28.642965880446145</v>
      </c>
    </row>
    <row r="29" spans="2:11" x14ac:dyDescent="0.25">
      <c r="B29" s="4" t="s">
        <v>22</v>
      </c>
      <c r="C29" s="10"/>
      <c r="D29" s="5">
        <v>53.4</v>
      </c>
      <c r="E29" s="5">
        <v>52.8</v>
      </c>
      <c r="F29" s="5">
        <v>53.1</v>
      </c>
      <c r="G29" s="5">
        <f t="shared" ref="G29:G33" si="35">(D29+E29+F29)/3</f>
        <v>53.099999999999994</v>
      </c>
      <c r="H29" s="5">
        <f t="shared" ref="H29:H33" si="36">MEDIAN(D29,E29,F29)</f>
        <v>53.1</v>
      </c>
      <c r="I29" s="5">
        <f t="shared" ref="I29:I33" si="37">_xlfn.STDEV.S(D29,E29,F29)</f>
        <v>0.30000000000000071</v>
      </c>
      <c r="J29" s="5">
        <f t="shared" ref="J29:J33" si="38">G29+I29</f>
        <v>53.399999999999991</v>
      </c>
      <c r="K29" s="5">
        <f t="shared" ref="K29:K33" si="39">G29-I29</f>
        <v>52.8</v>
      </c>
    </row>
    <row r="30" spans="2:11" x14ac:dyDescent="0.25">
      <c r="B30" s="4" t="s">
        <v>23</v>
      </c>
      <c r="C30" s="10"/>
      <c r="D30" s="5">
        <v>50.7</v>
      </c>
      <c r="E30" s="5">
        <v>50.3</v>
      </c>
      <c r="F30" s="5">
        <v>70.5</v>
      </c>
      <c r="G30" s="5">
        <f t="shared" si="35"/>
        <v>57.166666666666664</v>
      </c>
      <c r="H30" s="5">
        <f t="shared" si="36"/>
        <v>50.7</v>
      </c>
      <c r="I30" s="5">
        <f t="shared" si="37"/>
        <v>11.548737304715742</v>
      </c>
      <c r="J30" s="5">
        <f t="shared" si="38"/>
        <v>68.715403971382401</v>
      </c>
      <c r="K30" s="5">
        <f t="shared" si="39"/>
        <v>45.617929361950921</v>
      </c>
    </row>
    <row r="31" spans="2:11" x14ac:dyDescent="0.25">
      <c r="B31" s="4" t="s">
        <v>24</v>
      </c>
      <c r="C31" s="10"/>
      <c r="D31" s="5">
        <v>46.1</v>
      </c>
      <c r="E31" s="5">
        <v>54</v>
      </c>
      <c r="F31" s="5">
        <v>65</v>
      </c>
      <c r="G31" s="5">
        <f t="shared" si="35"/>
        <v>55.033333333333331</v>
      </c>
      <c r="H31" s="5">
        <f t="shared" si="36"/>
        <v>54</v>
      </c>
      <c r="I31" s="5">
        <f t="shared" si="37"/>
        <v>9.4922775630158149</v>
      </c>
      <c r="J31" s="5">
        <f t="shared" si="38"/>
        <v>64.52561089634915</v>
      </c>
      <c r="K31" s="5">
        <f t="shared" si="39"/>
        <v>45.541055770317513</v>
      </c>
    </row>
    <row r="32" spans="2:11" x14ac:dyDescent="0.25">
      <c r="B32" s="4" t="s">
        <v>25</v>
      </c>
      <c r="C32" s="10"/>
      <c r="D32" s="5">
        <v>62.1</v>
      </c>
      <c r="E32" s="5">
        <v>66.400000000000006</v>
      </c>
      <c r="F32" s="5">
        <v>70</v>
      </c>
      <c r="G32" s="5">
        <f t="shared" si="35"/>
        <v>66.166666666666671</v>
      </c>
      <c r="H32" s="5">
        <f t="shared" si="36"/>
        <v>66.400000000000006</v>
      </c>
      <c r="I32" s="5">
        <f t="shared" si="37"/>
        <v>3.9551653989856517</v>
      </c>
      <c r="J32" s="5">
        <f t="shared" si="38"/>
        <v>70.121832065652328</v>
      </c>
      <c r="K32" s="5">
        <f t="shared" si="39"/>
        <v>62.211501267681022</v>
      </c>
    </row>
    <row r="33" spans="2:11" x14ac:dyDescent="0.25">
      <c r="B33" s="4" t="s">
        <v>26</v>
      </c>
      <c r="C33" s="11"/>
      <c r="D33" s="5"/>
      <c r="E33" s="5"/>
      <c r="F33" s="5"/>
      <c r="G33" s="5">
        <f t="shared" si="35"/>
        <v>0</v>
      </c>
      <c r="H33" s="5" t="e">
        <f t="shared" si="36"/>
        <v>#NUM!</v>
      </c>
      <c r="I33" s="5" t="e">
        <f t="shared" si="37"/>
        <v>#DIV/0!</v>
      </c>
      <c r="J33" s="5" t="e">
        <f t="shared" si="38"/>
        <v>#DIV/0!</v>
      </c>
      <c r="K33" s="5" t="e">
        <f t="shared" si="39"/>
        <v>#DIV/0!</v>
      </c>
    </row>
    <row r="34" spans="2:11" x14ac:dyDescent="0.25">
      <c r="B34" s="6" t="s">
        <v>21</v>
      </c>
      <c r="C34" s="14" t="s">
        <v>36</v>
      </c>
      <c r="D34" s="7" t="s">
        <v>38</v>
      </c>
      <c r="E34" s="7" t="s">
        <v>39</v>
      </c>
      <c r="F34" s="7">
        <v>76.5</v>
      </c>
      <c r="G34" s="7" t="e">
        <f t="shared" ref="G34" si="40">(D34+E34+F34)/3</f>
        <v>#VALUE!</v>
      </c>
      <c r="H34" s="7">
        <f t="shared" ref="H34" si="41">MEDIAN(D34,E34,F34)</f>
        <v>76.5</v>
      </c>
      <c r="I34" s="7" t="e">
        <f t="shared" ref="I34" si="42">_xlfn.STDEV.S(D34,E34,F34)</f>
        <v>#DIV/0!</v>
      </c>
      <c r="J34" s="7" t="e">
        <f t="shared" si="9"/>
        <v>#VALUE!</v>
      </c>
      <c r="K34" s="7" t="e">
        <f t="shared" si="10"/>
        <v>#VALUE!</v>
      </c>
    </row>
    <row r="35" spans="2:11" x14ac:dyDescent="0.25">
      <c r="B35" s="6" t="s">
        <v>22</v>
      </c>
      <c r="C35" s="15"/>
      <c r="D35" s="7">
        <v>56.7</v>
      </c>
      <c r="E35" s="7">
        <v>56.3</v>
      </c>
      <c r="F35" s="7">
        <v>51.5</v>
      </c>
      <c r="G35" s="7">
        <f t="shared" ref="G35:G39" si="43">(D35+E35+F35)/3</f>
        <v>54.833333333333336</v>
      </c>
      <c r="H35" s="7">
        <f t="shared" ref="H35:H39" si="44">MEDIAN(D35,E35,F35)</f>
        <v>56.3</v>
      </c>
      <c r="I35" s="7">
        <f t="shared" ref="I35:I39" si="45">_xlfn.STDEV.S(D35,E35,F35)</f>
        <v>2.8936712552280941</v>
      </c>
      <c r="J35" s="7">
        <f t="shared" ref="J35:J39" si="46">G35+I35</f>
        <v>57.727004588561428</v>
      </c>
      <c r="K35" s="7">
        <f t="shared" ref="K35:K39" si="47">G35-I35</f>
        <v>51.939662078105243</v>
      </c>
    </row>
    <row r="36" spans="2:11" x14ac:dyDescent="0.25">
      <c r="B36" s="6" t="s">
        <v>23</v>
      </c>
      <c r="C36" s="15"/>
      <c r="D36" s="7">
        <v>53.7</v>
      </c>
      <c r="E36" s="7">
        <v>55</v>
      </c>
      <c r="F36" s="7">
        <v>80</v>
      </c>
      <c r="G36" s="7">
        <f t="shared" si="43"/>
        <v>62.9</v>
      </c>
      <c r="H36" s="7">
        <f t="shared" si="44"/>
        <v>55</v>
      </c>
      <c r="I36" s="7">
        <f t="shared" si="45"/>
        <v>14.823292481766707</v>
      </c>
      <c r="J36" s="7">
        <f t="shared" si="46"/>
        <v>77.723292481766705</v>
      </c>
      <c r="K36" s="7">
        <f t="shared" si="47"/>
        <v>48.076707518233292</v>
      </c>
    </row>
    <row r="37" spans="2:11" x14ac:dyDescent="0.25">
      <c r="B37" s="6" t="s">
        <v>24</v>
      </c>
      <c r="C37" s="15"/>
      <c r="D37" s="7">
        <v>49.6</v>
      </c>
      <c r="E37" s="7">
        <v>56</v>
      </c>
      <c r="F37" s="7">
        <v>73</v>
      </c>
      <c r="G37" s="7">
        <f t="shared" si="43"/>
        <v>59.533333333333331</v>
      </c>
      <c r="H37" s="7">
        <f t="shared" si="44"/>
        <v>56</v>
      </c>
      <c r="I37" s="7">
        <f t="shared" si="45"/>
        <v>12.093524438034311</v>
      </c>
      <c r="J37" s="7">
        <f t="shared" si="46"/>
        <v>71.626857771367639</v>
      </c>
      <c r="K37" s="7">
        <f t="shared" si="47"/>
        <v>47.439808895299024</v>
      </c>
    </row>
    <row r="38" spans="2:11" x14ac:dyDescent="0.25">
      <c r="B38" s="6" t="s">
        <v>25</v>
      </c>
      <c r="C38" s="15"/>
      <c r="D38" s="7">
        <v>66.099999999999994</v>
      </c>
      <c r="E38" s="7">
        <v>76</v>
      </c>
      <c r="F38" s="7">
        <v>77</v>
      </c>
      <c r="G38" s="7">
        <f t="shared" si="43"/>
        <v>73.033333333333331</v>
      </c>
      <c r="H38" s="7">
        <f t="shared" si="44"/>
        <v>76</v>
      </c>
      <c r="I38" s="7">
        <f t="shared" si="45"/>
        <v>6.0252247537609236</v>
      </c>
      <c r="J38" s="7">
        <f t="shared" si="46"/>
        <v>79.058558087094255</v>
      </c>
      <c r="K38" s="7">
        <f t="shared" si="47"/>
        <v>67.008108579572408</v>
      </c>
    </row>
    <row r="39" spans="2:11" x14ac:dyDescent="0.25">
      <c r="B39" s="6" t="s">
        <v>26</v>
      </c>
      <c r="C39" s="16"/>
      <c r="D39" s="7"/>
      <c r="E39" s="7"/>
      <c r="F39" s="7"/>
      <c r="G39" s="7">
        <f t="shared" si="43"/>
        <v>0</v>
      </c>
      <c r="H39" s="7" t="e">
        <f t="shared" si="44"/>
        <v>#NUM!</v>
      </c>
      <c r="I39" s="7" t="e">
        <f t="shared" si="45"/>
        <v>#DIV/0!</v>
      </c>
      <c r="J39" s="7" t="e">
        <f t="shared" si="46"/>
        <v>#DIV/0!</v>
      </c>
      <c r="K39" s="7" t="e">
        <f t="shared" si="47"/>
        <v>#DIV/0!</v>
      </c>
    </row>
    <row r="40" spans="2:11" x14ac:dyDescent="0.25">
      <c r="B40" s="4" t="s">
        <v>21</v>
      </c>
      <c r="C40" s="9" t="s">
        <v>37</v>
      </c>
      <c r="D40" s="5">
        <v>47.8</v>
      </c>
      <c r="E40" s="5">
        <v>42.9</v>
      </c>
      <c r="F40" s="5">
        <v>87.5</v>
      </c>
      <c r="G40" s="5">
        <f t="shared" si="0"/>
        <v>59.4</v>
      </c>
      <c r="H40" s="5">
        <f t="shared" ref="H15:H40" si="48">MEDIAN(D40,E40,F40)</f>
        <v>47.8</v>
      </c>
      <c r="I40" s="5">
        <f t="shared" ref="I15:I40" si="49">_xlfn.STDEV.S(D40,E40,F40)</f>
        <v>24.458331913685385</v>
      </c>
      <c r="J40" s="5">
        <f t="shared" si="9"/>
        <v>83.85833191368539</v>
      </c>
      <c r="K40" s="5">
        <f t="shared" si="10"/>
        <v>34.941668086314614</v>
      </c>
    </row>
    <row r="41" spans="2:11" x14ac:dyDescent="0.25">
      <c r="B41" s="4" t="s">
        <v>22</v>
      </c>
      <c r="C41" s="10"/>
      <c r="D41" s="5">
        <v>57.9</v>
      </c>
      <c r="E41" s="5">
        <v>58.1</v>
      </c>
      <c r="F41" s="5">
        <v>62.3</v>
      </c>
      <c r="G41" s="5">
        <f t="shared" ref="G41:G45" si="50">(D41+E41+F41)/3</f>
        <v>59.433333333333337</v>
      </c>
      <c r="H41" s="5">
        <f t="shared" ref="H41:H45" si="51">MEDIAN(D41,E41,F41)</f>
        <v>58.1</v>
      </c>
      <c r="I41" s="5">
        <f t="shared" ref="I41:I45" si="52">_xlfn.STDEV.S(D41,E41,F41)</f>
        <v>2.4846193538112282</v>
      </c>
      <c r="J41" s="5">
        <f t="shared" ref="J41:J45" si="53">G41+I41</f>
        <v>61.917952687144563</v>
      </c>
      <c r="K41" s="5">
        <f t="shared" ref="K41:K45" si="54">G41-I41</f>
        <v>56.948713979522111</v>
      </c>
    </row>
    <row r="42" spans="2:11" x14ac:dyDescent="0.25">
      <c r="B42" s="4" t="s">
        <v>23</v>
      </c>
      <c r="C42" s="10"/>
      <c r="D42" s="5"/>
      <c r="E42" s="5"/>
      <c r="F42" s="5"/>
      <c r="G42" s="5">
        <f t="shared" si="50"/>
        <v>0</v>
      </c>
      <c r="H42" s="5" t="e">
        <f t="shared" si="51"/>
        <v>#NUM!</v>
      </c>
      <c r="I42" s="5" t="e">
        <f t="shared" si="52"/>
        <v>#DIV/0!</v>
      </c>
      <c r="J42" s="5" t="e">
        <f t="shared" si="53"/>
        <v>#DIV/0!</v>
      </c>
      <c r="K42" s="5" t="e">
        <f t="shared" si="54"/>
        <v>#DIV/0!</v>
      </c>
    </row>
    <row r="43" spans="2:11" x14ac:dyDescent="0.25">
      <c r="B43" s="4" t="s">
        <v>24</v>
      </c>
      <c r="C43" s="10"/>
      <c r="D43" s="5">
        <v>54.1</v>
      </c>
      <c r="E43" s="5">
        <v>61</v>
      </c>
      <c r="F43" s="5">
        <v>82</v>
      </c>
      <c r="G43" s="5">
        <f t="shared" si="50"/>
        <v>65.7</v>
      </c>
      <c r="H43" s="5">
        <f t="shared" si="51"/>
        <v>61</v>
      </c>
      <c r="I43" s="5">
        <f t="shared" si="52"/>
        <v>14.531689509482375</v>
      </c>
      <c r="J43" s="5">
        <f t="shared" si="53"/>
        <v>80.231689509482379</v>
      </c>
      <c r="K43" s="5">
        <f t="shared" si="54"/>
        <v>51.168310490517626</v>
      </c>
    </row>
    <row r="44" spans="2:11" x14ac:dyDescent="0.25">
      <c r="B44" s="4" t="s">
        <v>25</v>
      </c>
      <c r="C44" s="10"/>
      <c r="D44" s="5">
        <v>70.8</v>
      </c>
      <c r="E44" s="5">
        <v>72.5</v>
      </c>
      <c r="F44" s="5">
        <v>88</v>
      </c>
      <c r="G44" s="5">
        <f t="shared" si="50"/>
        <v>77.100000000000009</v>
      </c>
      <c r="H44" s="5">
        <f t="shared" si="51"/>
        <v>72.5</v>
      </c>
      <c r="I44" s="5">
        <f t="shared" si="52"/>
        <v>9.4778689587902623</v>
      </c>
      <c r="J44" s="5">
        <f t="shared" si="53"/>
        <v>86.577868958790276</v>
      </c>
      <c r="K44" s="5">
        <f t="shared" si="54"/>
        <v>67.622131041209741</v>
      </c>
    </row>
    <row r="45" spans="2:11" x14ac:dyDescent="0.25">
      <c r="B45" s="4" t="s">
        <v>26</v>
      </c>
      <c r="C45" s="11"/>
      <c r="D45" s="5"/>
      <c r="E45" s="5"/>
      <c r="F45" s="5"/>
      <c r="G45" s="5">
        <f t="shared" si="50"/>
        <v>0</v>
      </c>
      <c r="H45" s="5" t="e">
        <f t="shared" si="51"/>
        <v>#NUM!</v>
      </c>
      <c r="I45" s="5" t="e">
        <f t="shared" si="52"/>
        <v>#DIV/0!</v>
      </c>
      <c r="J45" s="5" t="e">
        <f t="shared" si="53"/>
        <v>#DIV/0!</v>
      </c>
      <c r="K45" s="5" t="e">
        <f t="shared" si="54"/>
        <v>#DIV/0!</v>
      </c>
    </row>
  </sheetData>
  <mergeCells count="8">
    <mergeCell ref="B2:K2"/>
    <mergeCell ref="C22:C27"/>
    <mergeCell ref="C28:C33"/>
    <mergeCell ref="C34:C39"/>
    <mergeCell ref="C40:C45"/>
    <mergeCell ref="C4:C9"/>
    <mergeCell ref="C10:C15"/>
    <mergeCell ref="C16:C2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5:N14"/>
  <sheetViews>
    <sheetView workbookViewId="0">
      <selection activeCell="M9" sqref="M9"/>
    </sheetView>
  </sheetViews>
  <sheetFormatPr defaultRowHeight="15" x14ac:dyDescent="0.25"/>
  <sheetData>
    <row r="5" spans="13:14" x14ac:dyDescent="0.25">
      <c r="M5">
        <v>2</v>
      </c>
      <c r="N5">
        <v>2</v>
      </c>
    </row>
    <row r="6" spans="13:14" x14ac:dyDescent="0.25">
      <c r="M6">
        <v>3</v>
      </c>
      <c r="N6">
        <v>4</v>
      </c>
    </row>
    <row r="7" spans="13:14" x14ac:dyDescent="0.25">
      <c r="M7">
        <v>6</v>
      </c>
      <c r="N7">
        <v>6</v>
      </c>
    </row>
    <row r="8" spans="13:14" x14ac:dyDescent="0.25">
      <c r="M8">
        <v>8</v>
      </c>
      <c r="N8">
        <v>8</v>
      </c>
    </row>
    <row r="9" spans="13:14" x14ac:dyDescent="0.25">
      <c r="M9">
        <v>9</v>
      </c>
      <c r="N9">
        <v>10</v>
      </c>
    </row>
    <row r="10" spans="13:14" x14ac:dyDescent="0.25">
      <c r="M10">
        <v>12</v>
      </c>
      <c r="N10">
        <v>12</v>
      </c>
    </row>
    <row r="11" spans="13:14" x14ac:dyDescent="0.25">
      <c r="M11">
        <v>14</v>
      </c>
      <c r="N11">
        <v>14</v>
      </c>
    </row>
    <row r="12" spans="13:14" x14ac:dyDescent="0.25">
      <c r="M12">
        <v>15</v>
      </c>
      <c r="N12">
        <v>16</v>
      </c>
    </row>
    <row r="13" spans="13:14" x14ac:dyDescent="0.25">
      <c r="M13">
        <v>18</v>
      </c>
      <c r="N13">
        <v>18</v>
      </c>
    </row>
    <row r="14" spans="13:14" x14ac:dyDescent="0.25">
      <c r="M14">
        <f>AVERAGE(M5:M13)</f>
        <v>9.6666666666666661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atividade</vt:lpstr>
      <vt:lpstr>turma A</vt:lpstr>
      <vt:lpstr>turma B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</dc:creator>
  <cp:lastModifiedBy>Professor</cp:lastModifiedBy>
  <dcterms:created xsi:type="dcterms:W3CDTF">2015-04-08T11:41:22Z</dcterms:created>
  <dcterms:modified xsi:type="dcterms:W3CDTF">2016-10-21T11:57:25Z</dcterms:modified>
</cp:coreProperties>
</file>