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3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4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5.xml" ContentType="application/vnd.openxmlformats-officedocument.themeOverrid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6.xml" ContentType="application/vnd.openxmlformats-officedocument.themeOverrid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E:\Qualidade planilhas para vender\9  Dashboard Segurança do Trabalho\09 Planilhas Dashboard\"/>
    </mc:Choice>
  </mc:AlternateContent>
  <xr:revisionPtr revIDLastSave="0" documentId="8_{F5719D68-493D-4624-B326-2B038EF89BEA}" xr6:coauthVersionLast="47" xr6:coauthVersionMax="47" xr10:uidLastSave="{00000000-0000-0000-0000-000000000000}"/>
  <bookViews>
    <workbookView xWindow="-120" yWindow="-120" windowWidth="20730" windowHeight="11160" activeTab="2" xr2:uid="{4A8270C0-13D2-4CDF-9F5F-09520F311ACB}"/>
  </bookViews>
  <sheets>
    <sheet name="Base de Dados" sheetId="2" r:id="rId1"/>
    <sheet name="Dinâmicas" sheetId="6" r:id="rId2"/>
    <sheet name="Painel" sheetId="7" r:id="rId3"/>
    <sheet name="Informações" sheetId="5" r:id="rId4"/>
  </sheets>
  <externalReferences>
    <externalReference r:id="rId5"/>
  </externalReferences>
  <definedNames>
    <definedName name="_xlnm._FilterDatabase" localSheetId="0" hidden="1">'Base de Dados'!$C$3:$Z$656</definedName>
    <definedName name="_xlnm._FilterDatabase" localSheetId="3" hidden="1">Informações!$F$3:$G$86</definedName>
    <definedName name="MILHÃO">'[1]HHT BASE'!$I$3</definedName>
    <definedName name="PRIMEIROANO">'[1]HHT - ANÁLISE'!#REF!</definedName>
    <definedName name="SAFRA">'[1]HHT - ANÁLISE'!#REF!</definedName>
    <definedName name="SegmentaçãodeDados_AFASTAMENTO">#N/A</definedName>
    <definedName name="SegmentaçãodeDados_Anos">#N/A</definedName>
    <definedName name="SegmentaçãodeDados_DATA_OCORRÊNCIA">#N/A</definedName>
    <definedName name="SegmentaçãodeDados_DEPTO">#N/A</definedName>
    <definedName name="SegmentaçãodeDados_TIPO_OCORRENCIA">#N/A</definedName>
    <definedName name="SegmentaçãodeDados_UNIDADE">#N/A</definedName>
    <definedName name="SEGUNDOANO">'[1]HHT - ANÁLISE'!#REF!</definedName>
  </definedNames>
  <calcPr calcId="191029"/>
  <pivotCaches>
    <pivotCache cacheId="0" r:id="rId6"/>
  </pivotCaches>
  <extLst>
    <ext xmlns:x14="http://schemas.microsoft.com/office/spreadsheetml/2009/9/main" uri="{BBE1A952-AA13-448e-AADC-164F8A28A991}">
      <x14:slicerCaches>
        <x14:slicerCache r:id="rId7"/>
        <x14:slicerCache r:id="rId8"/>
        <x14:slicerCache r:id="rId9"/>
        <x14:slicerCache r:id="rId10"/>
        <x14:slicerCache r:id="rId11"/>
        <x14:slicerCache r:id="rId12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5" i="6" l="1"/>
  <c r="AN6" i="6"/>
  <c r="AN7" i="6"/>
  <c r="AN8" i="6"/>
  <c r="AN9" i="6"/>
  <c r="AN10" i="6"/>
  <c r="AN11" i="6"/>
  <c r="AN12" i="6"/>
  <c r="AN13" i="6"/>
  <c r="AN4" i="6"/>
  <c r="AM5" i="6"/>
  <c r="AM6" i="6"/>
  <c r="AM7" i="6"/>
  <c r="AM8" i="6"/>
  <c r="AM9" i="6"/>
  <c r="AM10" i="6"/>
  <c r="AM11" i="6"/>
  <c r="AM12" i="6"/>
  <c r="AM13" i="6"/>
  <c r="AM4" i="6"/>
  <c r="Y376" i="2"/>
  <c r="X4" i="2"/>
  <c r="Z4" i="2" s="1"/>
  <c r="X5" i="2"/>
  <c r="Z5" i="2" s="1"/>
  <c r="X6" i="2"/>
  <c r="Z6" i="2" s="1"/>
  <c r="X7" i="2"/>
  <c r="Z7" i="2" s="1"/>
  <c r="X8" i="2"/>
  <c r="Z8" i="2" s="1"/>
  <c r="X9" i="2"/>
  <c r="Z9" i="2" s="1"/>
  <c r="X10" i="2"/>
  <c r="Z10" i="2" s="1"/>
  <c r="X11" i="2"/>
  <c r="Z11" i="2" s="1"/>
  <c r="X12" i="2"/>
  <c r="Z12" i="2" s="1"/>
  <c r="X13" i="2"/>
  <c r="Z13" i="2" s="1"/>
  <c r="X14" i="2"/>
  <c r="Z14" i="2" s="1"/>
  <c r="X15" i="2"/>
  <c r="Z15" i="2" s="1"/>
  <c r="X16" i="2"/>
  <c r="Z16" i="2" s="1"/>
  <c r="X17" i="2"/>
  <c r="Z17" i="2" s="1"/>
  <c r="X18" i="2"/>
  <c r="Z18" i="2" s="1"/>
  <c r="X19" i="2"/>
  <c r="Z19" i="2" s="1"/>
  <c r="X20" i="2"/>
  <c r="Z20" i="2" s="1"/>
  <c r="X21" i="2"/>
  <c r="Z21" i="2" s="1"/>
  <c r="X22" i="2"/>
  <c r="Z22" i="2" s="1"/>
  <c r="X23" i="2"/>
  <c r="Z23" i="2" s="1"/>
  <c r="X24" i="2"/>
  <c r="Z24" i="2" s="1"/>
  <c r="X25" i="2"/>
  <c r="Z25" i="2" s="1"/>
  <c r="X26" i="2"/>
  <c r="Z26" i="2" s="1"/>
  <c r="X27" i="2"/>
  <c r="Z27" i="2" s="1"/>
  <c r="X28" i="2"/>
  <c r="Z28" i="2" s="1"/>
  <c r="X29" i="2"/>
  <c r="Z29" i="2" s="1"/>
  <c r="X30" i="2"/>
  <c r="Z30" i="2" s="1"/>
  <c r="X31" i="2"/>
  <c r="Z31" i="2" s="1"/>
  <c r="X32" i="2"/>
  <c r="Z32" i="2" s="1"/>
  <c r="X33" i="2"/>
  <c r="Z33" i="2" s="1"/>
  <c r="X34" i="2"/>
  <c r="Z34" i="2" s="1"/>
  <c r="X35" i="2"/>
  <c r="Z35" i="2" s="1"/>
  <c r="X36" i="2"/>
  <c r="Z36" i="2" s="1"/>
  <c r="X37" i="2"/>
  <c r="Z37" i="2" s="1"/>
  <c r="X38" i="2"/>
  <c r="Z38" i="2" s="1"/>
  <c r="X39" i="2"/>
  <c r="Z39" i="2" s="1"/>
  <c r="X40" i="2"/>
  <c r="Z40" i="2" s="1"/>
  <c r="X41" i="2"/>
  <c r="Z41" i="2" s="1"/>
  <c r="X42" i="2"/>
  <c r="Z42" i="2" s="1"/>
  <c r="X43" i="2"/>
  <c r="Z43" i="2" s="1"/>
  <c r="X44" i="2"/>
  <c r="Z44" i="2" s="1"/>
  <c r="X45" i="2"/>
  <c r="Z45" i="2" s="1"/>
  <c r="X46" i="2"/>
  <c r="Z46" i="2" s="1"/>
  <c r="X47" i="2"/>
  <c r="Z47" i="2" s="1"/>
  <c r="X48" i="2"/>
  <c r="Z48" i="2" s="1"/>
  <c r="X49" i="2"/>
  <c r="Z49" i="2" s="1"/>
  <c r="X50" i="2"/>
  <c r="Z50" i="2" s="1"/>
  <c r="X51" i="2"/>
  <c r="Z51" i="2" s="1"/>
  <c r="X52" i="2"/>
  <c r="Z52" i="2" s="1"/>
  <c r="X53" i="2"/>
  <c r="Z53" i="2" s="1"/>
  <c r="X54" i="2"/>
  <c r="Z54" i="2" s="1"/>
  <c r="X55" i="2"/>
  <c r="Z55" i="2" s="1"/>
  <c r="X56" i="2"/>
  <c r="Z56" i="2" s="1"/>
  <c r="X57" i="2"/>
  <c r="Z57" i="2" s="1"/>
  <c r="X58" i="2"/>
  <c r="Z58" i="2" s="1"/>
  <c r="X59" i="2"/>
  <c r="Z59" i="2" s="1"/>
  <c r="X60" i="2"/>
  <c r="Z60" i="2" s="1"/>
  <c r="X61" i="2"/>
  <c r="Z61" i="2" s="1"/>
  <c r="X62" i="2"/>
  <c r="Z62" i="2" s="1"/>
  <c r="X63" i="2"/>
  <c r="Z63" i="2" s="1"/>
  <c r="X64" i="2"/>
  <c r="Z64" i="2" s="1"/>
  <c r="X65" i="2"/>
  <c r="Z65" i="2" s="1"/>
  <c r="X66" i="2"/>
  <c r="Z66" i="2" s="1"/>
  <c r="X67" i="2"/>
  <c r="Z67" i="2" s="1"/>
  <c r="X68" i="2"/>
  <c r="Z68" i="2" s="1"/>
  <c r="X69" i="2"/>
  <c r="Z69" i="2" s="1"/>
  <c r="X70" i="2"/>
  <c r="Z70" i="2" s="1"/>
  <c r="X71" i="2"/>
  <c r="Z71" i="2" s="1"/>
  <c r="X72" i="2"/>
  <c r="Z72" i="2" s="1"/>
  <c r="X73" i="2"/>
  <c r="Z73" i="2" s="1"/>
  <c r="X74" i="2"/>
  <c r="Z74" i="2" s="1"/>
  <c r="X75" i="2"/>
  <c r="Z75" i="2" s="1"/>
  <c r="X76" i="2"/>
  <c r="Z76" i="2" s="1"/>
  <c r="X77" i="2"/>
  <c r="Z77" i="2" s="1"/>
  <c r="X78" i="2"/>
  <c r="Z78" i="2" s="1"/>
  <c r="X79" i="2"/>
  <c r="Z79" i="2" s="1"/>
  <c r="X80" i="2"/>
  <c r="Z80" i="2" s="1"/>
  <c r="X81" i="2"/>
  <c r="Z81" i="2" s="1"/>
  <c r="X82" i="2"/>
  <c r="Z82" i="2" s="1"/>
  <c r="X83" i="2"/>
  <c r="Z83" i="2" s="1"/>
  <c r="X84" i="2"/>
  <c r="Z84" i="2" s="1"/>
  <c r="X85" i="2"/>
  <c r="Z85" i="2" s="1"/>
  <c r="X86" i="2"/>
  <c r="Z86" i="2" s="1"/>
  <c r="X87" i="2"/>
  <c r="Z87" i="2" s="1"/>
  <c r="X88" i="2"/>
  <c r="Z88" i="2" s="1"/>
  <c r="X89" i="2"/>
  <c r="Z89" i="2" s="1"/>
  <c r="X90" i="2"/>
  <c r="Z90" i="2" s="1"/>
  <c r="X91" i="2"/>
  <c r="Z91" i="2" s="1"/>
  <c r="X92" i="2"/>
  <c r="Z92" i="2" s="1"/>
  <c r="X93" i="2"/>
  <c r="Z93" i="2" s="1"/>
  <c r="X94" i="2"/>
  <c r="Z94" i="2" s="1"/>
  <c r="X95" i="2"/>
  <c r="Z95" i="2" s="1"/>
  <c r="X96" i="2"/>
  <c r="Z96" i="2" s="1"/>
  <c r="X97" i="2"/>
  <c r="Z97" i="2" s="1"/>
  <c r="X98" i="2"/>
  <c r="Z98" i="2" s="1"/>
  <c r="X99" i="2"/>
  <c r="Z99" i="2" s="1"/>
  <c r="X100" i="2"/>
  <c r="Z100" i="2" s="1"/>
  <c r="X101" i="2"/>
  <c r="Z101" i="2" s="1"/>
  <c r="X102" i="2"/>
  <c r="Z102" i="2" s="1"/>
  <c r="X103" i="2"/>
  <c r="Z103" i="2" s="1"/>
  <c r="X104" i="2"/>
  <c r="Z104" i="2" s="1"/>
  <c r="X105" i="2"/>
  <c r="Z105" i="2" s="1"/>
  <c r="X106" i="2"/>
  <c r="Z106" i="2" s="1"/>
  <c r="X107" i="2"/>
  <c r="Z107" i="2" s="1"/>
  <c r="X108" i="2"/>
  <c r="Z108" i="2" s="1"/>
  <c r="X109" i="2"/>
  <c r="Z109" i="2" s="1"/>
  <c r="X110" i="2"/>
  <c r="Z110" i="2" s="1"/>
  <c r="X111" i="2"/>
  <c r="Z111" i="2" s="1"/>
  <c r="X112" i="2"/>
  <c r="Z112" i="2" s="1"/>
  <c r="X113" i="2"/>
  <c r="Z113" i="2" s="1"/>
  <c r="X114" i="2"/>
  <c r="Z114" i="2" s="1"/>
  <c r="X115" i="2"/>
  <c r="Z115" i="2" s="1"/>
  <c r="X116" i="2"/>
  <c r="Z116" i="2" s="1"/>
  <c r="X117" i="2"/>
  <c r="Z117" i="2" s="1"/>
  <c r="X118" i="2"/>
  <c r="Z118" i="2" s="1"/>
  <c r="X119" i="2"/>
  <c r="Z119" i="2" s="1"/>
  <c r="X120" i="2"/>
  <c r="Z120" i="2" s="1"/>
  <c r="X121" i="2"/>
  <c r="Z121" i="2" s="1"/>
  <c r="X122" i="2"/>
  <c r="Z122" i="2" s="1"/>
  <c r="X123" i="2"/>
  <c r="Z123" i="2" s="1"/>
  <c r="X124" i="2"/>
  <c r="Z124" i="2" s="1"/>
  <c r="X125" i="2"/>
  <c r="Z125" i="2" s="1"/>
  <c r="X126" i="2"/>
  <c r="Z126" i="2" s="1"/>
  <c r="X127" i="2"/>
  <c r="Z127" i="2" s="1"/>
  <c r="X128" i="2"/>
  <c r="Z128" i="2" s="1"/>
  <c r="X129" i="2"/>
  <c r="Z129" i="2" s="1"/>
  <c r="X130" i="2"/>
  <c r="Z130" i="2" s="1"/>
  <c r="X131" i="2"/>
  <c r="Z131" i="2" s="1"/>
  <c r="X132" i="2"/>
  <c r="Z132" i="2" s="1"/>
  <c r="X133" i="2"/>
  <c r="Z133" i="2" s="1"/>
  <c r="X134" i="2"/>
  <c r="Z134" i="2" s="1"/>
  <c r="X135" i="2"/>
  <c r="Z135" i="2" s="1"/>
  <c r="X136" i="2"/>
  <c r="Z136" i="2" s="1"/>
  <c r="X137" i="2"/>
  <c r="Z137" i="2" s="1"/>
  <c r="X138" i="2"/>
  <c r="Z138" i="2" s="1"/>
  <c r="X139" i="2"/>
  <c r="Z139" i="2" s="1"/>
  <c r="X140" i="2"/>
  <c r="Z140" i="2" s="1"/>
  <c r="X141" i="2"/>
  <c r="Z141" i="2" s="1"/>
  <c r="X142" i="2"/>
  <c r="Z142" i="2" s="1"/>
  <c r="X143" i="2"/>
  <c r="Z143" i="2" s="1"/>
  <c r="X144" i="2"/>
  <c r="Z144" i="2" s="1"/>
  <c r="X145" i="2"/>
  <c r="Z145" i="2" s="1"/>
  <c r="X146" i="2"/>
  <c r="Z146" i="2" s="1"/>
  <c r="X147" i="2"/>
  <c r="Z147" i="2" s="1"/>
  <c r="X148" i="2"/>
  <c r="Z148" i="2" s="1"/>
  <c r="X149" i="2"/>
  <c r="Z149" i="2" s="1"/>
  <c r="X150" i="2"/>
  <c r="Z150" i="2" s="1"/>
  <c r="X151" i="2"/>
  <c r="Z151" i="2" s="1"/>
  <c r="X152" i="2"/>
  <c r="Z152" i="2" s="1"/>
  <c r="X153" i="2"/>
  <c r="Z153" i="2" s="1"/>
  <c r="X154" i="2"/>
  <c r="Z154" i="2" s="1"/>
  <c r="X155" i="2"/>
  <c r="Z155" i="2" s="1"/>
  <c r="X156" i="2"/>
  <c r="Z156" i="2" s="1"/>
  <c r="X157" i="2"/>
  <c r="Z157" i="2" s="1"/>
  <c r="X158" i="2"/>
  <c r="Z158" i="2" s="1"/>
  <c r="X159" i="2"/>
  <c r="Z159" i="2" s="1"/>
  <c r="X160" i="2"/>
  <c r="Z160" i="2" s="1"/>
  <c r="X161" i="2"/>
  <c r="Z161" i="2" s="1"/>
  <c r="X162" i="2"/>
  <c r="Z162" i="2" s="1"/>
  <c r="X163" i="2"/>
  <c r="Z163" i="2" s="1"/>
  <c r="X164" i="2"/>
  <c r="Z164" i="2" s="1"/>
  <c r="X165" i="2"/>
  <c r="Z165" i="2" s="1"/>
  <c r="X166" i="2"/>
  <c r="Z166" i="2" s="1"/>
  <c r="X167" i="2"/>
  <c r="Z167" i="2" s="1"/>
  <c r="X168" i="2"/>
  <c r="Z168" i="2" s="1"/>
  <c r="X169" i="2"/>
  <c r="Z169" i="2" s="1"/>
  <c r="X170" i="2"/>
  <c r="Z170" i="2" s="1"/>
  <c r="X171" i="2"/>
  <c r="Z171" i="2" s="1"/>
  <c r="X172" i="2"/>
  <c r="Z172" i="2" s="1"/>
  <c r="X173" i="2"/>
  <c r="Z173" i="2" s="1"/>
  <c r="X174" i="2"/>
  <c r="Z174" i="2" s="1"/>
  <c r="X175" i="2"/>
  <c r="Z175" i="2" s="1"/>
  <c r="X176" i="2"/>
  <c r="Z176" i="2" s="1"/>
  <c r="X177" i="2"/>
  <c r="Z177" i="2" s="1"/>
  <c r="X178" i="2"/>
  <c r="Z178" i="2" s="1"/>
  <c r="X179" i="2"/>
  <c r="Z179" i="2" s="1"/>
  <c r="X180" i="2"/>
  <c r="Z180" i="2" s="1"/>
  <c r="X181" i="2"/>
  <c r="Z181" i="2" s="1"/>
  <c r="X182" i="2"/>
  <c r="Z182" i="2" s="1"/>
  <c r="X183" i="2"/>
  <c r="Z183" i="2" s="1"/>
  <c r="X184" i="2"/>
  <c r="Z184" i="2" s="1"/>
  <c r="X185" i="2"/>
  <c r="Z185" i="2" s="1"/>
  <c r="X186" i="2"/>
  <c r="Z186" i="2" s="1"/>
  <c r="X187" i="2"/>
  <c r="Z187" i="2" s="1"/>
  <c r="X188" i="2"/>
  <c r="Z188" i="2" s="1"/>
  <c r="X189" i="2"/>
  <c r="Z189" i="2" s="1"/>
  <c r="X190" i="2"/>
  <c r="Z190" i="2" s="1"/>
  <c r="X191" i="2"/>
  <c r="Z191" i="2" s="1"/>
  <c r="X192" i="2"/>
  <c r="Z192" i="2" s="1"/>
  <c r="X193" i="2"/>
  <c r="Z193" i="2" s="1"/>
  <c r="X194" i="2"/>
  <c r="Z194" i="2" s="1"/>
  <c r="X195" i="2"/>
  <c r="Z195" i="2" s="1"/>
  <c r="X196" i="2"/>
  <c r="Z196" i="2" s="1"/>
  <c r="X197" i="2"/>
  <c r="Z197" i="2" s="1"/>
  <c r="X198" i="2"/>
  <c r="Z198" i="2" s="1"/>
  <c r="X199" i="2"/>
  <c r="Z199" i="2" s="1"/>
  <c r="X200" i="2"/>
  <c r="Z200" i="2" s="1"/>
  <c r="X201" i="2"/>
  <c r="Z201" i="2" s="1"/>
  <c r="X202" i="2"/>
  <c r="Z202" i="2" s="1"/>
  <c r="X203" i="2"/>
  <c r="Z203" i="2" s="1"/>
  <c r="X204" i="2"/>
  <c r="Z204" i="2" s="1"/>
  <c r="X205" i="2"/>
  <c r="Z205" i="2" s="1"/>
  <c r="X206" i="2"/>
  <c r="Z206" i="2" s="1"/>
  <c r="X207" i="2"/>
  <c r="Z207" i="2" s="1"/>
  <c r="X208" i="2"/>
  <c r="Z208" i="2" s="1"/>
  <c r="X209" i="2"/>
  <c r="Z209" i="2" s="1"/>
  <c r="X210" i="2"/>
  <c r="Z210" i="2" s="1"/>
  <c r="X211" i="2"/>
  <c r="Z211" i="2" s="1"/>
  <c r="X212" i="2"/>
  <c r="Z212" i="2" s="1"/>
  <c r="X213" i="2"/>
  <c r="Z213" i="2" s="1"/>
  <c r="X214" i="2"/>
  <c r="Z214" i="2" s="1"/>
  <c r="X215" i="2"/>
  <c r="Z215" i="2" s="1"/>
  <c r="X216" i="2"/>
  <c r="Z216" i="2" s="1"/>
  <c r="X217" i="2"/>
  <c r="Z217" i="2" s="1"/>
  <c r="X218" i="2"/>
  <c r="Z218" i="2" s="1"/>
  <c r="X219" i="2"/>
  <c r="Z219" i="2" s="1"/>
  <c r="X220" i="2"/>
  <c r="Z220" i="2" s="1"/>
  <c r="X221" i="2"/>
  <c r="Z221" i="2" s="1"/>
  <c r="X222" i="2"/>
  <c r="Z222" i="2" s="1"/>
  <c r="X223" i="2"/>
  <c r="Z223" i="2" s="1"/>
  <c r="X224" i="2"/>
  <c r="Z224" i="2" s="1"/>
  <c r="X225" i="2"/>
  <c r="Z225" i="2" s="1"/>
  <c r="X226" i="2"/>
  <c r="Z226" i="2" s="1"/>
  <c r="X227" i="2"/>
  <c r="Z227" i="2" s="1"/>
  <c r="X228" i="2"/>
  <c r="Z228" i="2" s="1"/>
  <c r="X229" i="2"/>
  <c r="Z229" i="2" s="1"/>
  <c r="X230" i="2"/>
  <c r="Z230" i="2" s="1"/>
  <c r="X231" i="2"/>
  <c r="Z231" i="2" s="1"/>
  <c r="X232" i="2"/>
  <c r="Z232" i="2" s="1"/>
  <c r="X233" i="2"/>
  <c r="Z233" i="2" s="1"/>
  <c r="X234" i="2"/>
  <c r="Z234" i="2" s="1"/>
  <c r="X235" i="2"/>
  <c r="Z235" i="2" s="1"/>
  <c r="X236" i="2"/>
  <c r="Z236" i="2" s="1"/>
  <c r="X237" i="2"/>
  <c r="Z237" i="2" s="1"/>
  <c r="X238" i="2"/>
  <c r="Z238" i="2" s="1"/>
  <c r="X239" i="2"/>
  <c r="Z239" i="2" s="1"/>
  <c r="X240" i="2"/>
  <c r="Z240" i="2" s="1"/>
  <c r="X241" i="2"/>
  <c r="Z241" i="2" s="1"/>
  <c r="X242" i="2"/>
  <c r="Z242" i="2" s="1"/>
  <c r="X243" i="2"/>
  <c r="Z243" i="2" s="1"/>
  <c r="X244" i="2"/>
  <c r="Z244" i="2" s="1"/>
  <c r="X245" i="2"/>
  <c r="Z245" i="2" s="1"/>
  <c r="X246" i="2"/>
  <c r="Z246" i="2" s="1"/>
  <c r="X247" i="2"/>
  <c r="Z247" i="2" s="1"/>
  <c r="X248" i="2"/>
  <c r="Z248" i="2" s="1"/>
  <c r="X249" i="2"/>
  <c r="Z249" i="2" s="1"/>
  <c r="X250" i="2"/>
  <c r="Z250" i="2" s="1"/>
  <c r="X251" i="2"/>
  <c r="Z251" i="2" s="1"/>
  <c r="X252" i="2"/>
  <c r="Z252" i="2" s="1"/>
  <c r="X253" i="2"/>
  <c r="Z253" i="2" s="1"/>
  <c r="X254" i="2"/>
  <c r="Z254" i="2" s="1"/>
  <c r="X255" i="2"/>
  <c r="Z255" i="2" s="1"/>
  <c r="X256" i="2"/>
  <c r="Z256" i="2" s="1"/>
  <c r="X257" i="2"/>
  <c r="Z257" i="2" s="1"/>
  <c r="X258" i="2"/>
  <c r="Z258" i="2" s="1"/>
  <c r="X259" i="2"/>
  <c r="Z259" i="2" s="1"/>
  <c r="X260" i="2"/>
  <c r="Z260" i="2" s="1"/>
  <c r="X261" i="2"/>
  <c r="Z261" i="2" s="1"/>
  <c r="X262" i="2"/>
  <c r="Z262" i="2" s="1"/>
  <c r="X263" i="2"/>
  <c r="Z263" i="2" s="1"/>
  <c r="X264" i="2"/>
  <c r="Z264" i="2" s="1"/>
  <c r="X265" i="2"/>
  <c r="Z265" i="2" s="1"/>
  <c r="X266" i="2"/>
  <c r="Z266" i="2" s="1"/>
  <c r="X267" i="2"/>
  <c r="Z267" i="2" s="1"/>
  <c r="X268" i="2"/>
  <c r="Z268" i="2" s="1"/>
  <c r="X269" i="2"/>
  <c r="Z269" i="2" s="1"/>
  <c r="X270" i="2"/>
  <c r="Z270" i="2" s="1"/>
  <c r="X271" i="2"/>
  <c r="Z271" i="2" s="1"/>
  <c r="X272" i="2"/>
  <c r="Z272" i="2" s="1"/>
  <c r="X273" i="2"/>
  <c r="Z273" i="2" s="1"/>
  <c r="X274" i="2"/>
  <c r="Z274" i="2" s="1"/>
  <c r="X275" i="2"/>
  <c r="Z275" i="2" s="1"/>
  <c r="X276" i="2"/>
  <c r="Z276" i="2" s="1"/>
  <c r="X277" i="2"/>
  <c r="Z277" i="2" s="1"/>
  <c r="X278" i="2"/>
  <c r="Z278" i="2" s="1"/>
  <c r="X279" i="2"/>
  <c r="Z279" i="2" s="1"/>
  <c r="X280" i="2"/>
  <c r="Z280" i="2" s="1"/>
  <c r="X281" i="2"/>
  <c r="Z281" i="2" s="1"/>
  <c r="X282" i="2"/>
  <c r="Z282" i="2" s="1"/>
  <c r="X283" i="2"/>
  <c r="Z283" i="2" s="1"/>
  <c r="X284" i="2"/>
  <c r="Z284" i="2" s="1"/>
  <c r="X285" i="2"/>
  <c r="Z285" i="2" s="1"/>
  <c r="X286" i="2"/>
  <c r="Z286" i="2" s="1"/>
  <c r="X287" i="2"/>
  <c r="Z287" i="2" s="1"/>
  <c r="X288" i="2"/>
  <c r="Z288" i="2" s="1"/>
  <c r="X289" i="2"/>
  <c r="Z289" i="2" s="1"/>
  <c r="X290" i="2"/>
  <c r="Z290" i="2" s="1"/>
  <c r="X291" i="2"/>
  <c r="Z291" i="2" s="1"/>
  <c r="X292" i="2"/>
  <c r="Z292" i="2" s="1"/>
  <c r="X293" i="2"/>
  <c r="Z293" i="2" s="1"/>
  <c r="X294" i="2"/>
  <c r="Z294" i="2" s="1"/>
  <c r="X295" i="2"/>
  <c r="Z295" i="2" s="1"/>
  <c r="X296" i="2"/>
  <c r="Z296" i="2" s="1"/>
  <c r="X297" i="2"/>
  <c r="Z297" i="2" s="1"/>
  <c r="X298" i="2"/>
  <c r="Z298" i="2" s="1"/>
  <c r="X299" i="2"/>
  <c r="Z299" i="2" s="1"/>
  <c r="X300" i="2"/>
  <c r="Z300" i="2" s="1"/>
  <c r="X301" i="2"/>
  <c r="Z301" i="2" s="1"/>
  <c r="X302" i="2"/>
  <c r="Z302" i="2" s="1"/>
  <c r="X303" i="2"/>
  <c r="Z303" i="2" s="1"/>
  <c r="X304" i="2"/>
  <c r="Z304" i="2" s="1"/>
  <c r="X305" i="2"/>
  <c r="Z305" i="2" s="1"/>
  <c r="X306" i="2"/>
  <c r="Z306" i="2" s="1"/>
  <c r="X307" i="2"/>
  <c r="Z307" i="2" s="1"/>
  <c r="X308" i="2"/>
  <c r="Z308" i="2" s="1"/>
  <c r="X309" i="2"/>
  <c r="Z309" i="2" s="1"/>
  <c r="X310" i="2"/>
  <c r="Z310" i="2" s="1"/>
  <c r="X311" i="2"/>
  <c r="Z311" i="2" s="1"/>
  <c r="X312" i="2"/>
  <c r="Z312" i="2" s="1"/>
  <c r="X313" i="2"/>
  <c r="Z313" i="2" s="1"/>
  <c r="X314" i="2"/>
  <c r="Z314" i="2" s="1"/>
  <c r="X315" i="2"/>
  <c r="Z315" i="2" s="1"/>
  <c r="X316" i="2"/>
  <c r="Z316" i="2" s="1"/>
  <c r="X317" i="2"/>
  <c r="Z317" i="2" s="1"/>
  <c r="X318" i="2"/>
  <c r="Z318" i="2" s="1"/>
  <c r="X319" i="2"/>
  <c r="Z319" i="2" s="1"/>
  <c r="X320" i="2"/>
  <c r="Z320" i="2" s="1"/>
  <c r="X321" i="2"/>
  <c r="Z321" i="2" s="1"/>
  <c r="X322" i="2"/>
  <c r="Z322" i="2" s="1"/>
  <c r="X323" i="2"/>
  <c r="Z323" i="2" s="1"/>
  <c r="X324" i="2"/>
  <c r="Z324" i="2" s="1"/>
  <c r="X325" i="2"/>
  <c r="Z325" i="2" s="1"/>
  <c r="X326" i="2"/>
  <c r="Z326" i="2" s="1"/>
  <c r="X327" i="2"/>
  <c r="Z327" i="2" s="1"/>
  <c r="X328" i="2"/>
  <c r="Z328" i="2" s="1"/>
  <c r="X329" i="2"/>
  <c r="Z329" i="2" s="1"/>
  <c r="X330" i="2"/>
  <c r="Z330" i="2" s="1"/>
  <c r="X331" i="2"/>
  <c r="Z331" i="2" s="1"/>
  <c r="X332" i="2"/>
  <c r="Z332" i="2" s="1"/>
  <c r="X333" i="2"/>
  <c r="Z333" i="2" s="1"/>
  <c r="X334" i="2"/>
  <c r="Z334" i="2" s="1"/>
  <c r="X335" i="2"/>
  <c r="Z335" i="2" s="1"/>
  <c r="X336" i="2"/>
  <c r="Z336" i="2" s="1"/>
  <c r="X337" i="2"/>
  <c r="Z337" i="2" s="1"/>
  <c r="X338" i="2"/>
  <c r="Z338" i="2" s="1"/>
  <c r="X339" i="2"/>
  <c r="Z339" i="2" s="1"/>
  <c r="X340" i="2"/>
  <c r="Z340" i="2" s="1"/>
  <c r="X341" i="2"/>
  <c r="Z341" i="2" s="1"/>
  <c r="X342" i="2"/>
  <c r="Z342" i="2" s="1"/>
  <c r="X343" i="2"/>
  <c r="Z343" i="2" s="1"/>
  <c r="X344" i="2"/>
  <c r="Z344" i="2" s="1"/>
  <c r="X345" i="2"/>
  <c r="Z345" i="2" s="1"/>
  <c r="X346" i="2"/>
  <c r="Z346" i="2" s="1"/>
  <c r="X347" i="2"/>
  <c r="Z347" i="2" s="1"/>
  <c r="X348" i="2"/>
  <c r="Z348" i="2" s="1"/>
  <c r="X349" i="2"/>
  <c r="Z349" i="2" s="1"/>
  <c r="X350" i="2"/>
  <c r="Z350" i="2" s="1"/>
  <c r="X351" i="2"/>
  <c r="Z351" i="2" s="1"/>
  <c r="X352" i="2"/>
  <c r="Z352" i="2" s="1"/>
  <c r="X353" i="2"/>
  <c r="Z353" i="2" s="1"/>
  <c r="X354" i="2"/>
  <c r="Z354" i="2" s="1"/>
  <c r="X355" i="2"/>
  <c r="Z355" i="2" s="1"/>
  <c r="X356" i="2"/>
  <c r="Z356" i="2" s="1"/>
  <c r="X357" i="2"/>
  <c r="Z357" i="2" s="1"/>
  <c r="X358" i="2"/>
  <c r="Z358" i="2" s="1"/>
  <c r="X359" i="2"/>
  <c r="Z359" i="2" s="1"/>
  <c r="X360" i="2"/>
  <c r="Z360" i="2" s="1"/>
  <c r="X361" i="2"/>
  <c r="Z361" i="2" s="1"/>
  <c r="X362" i="2"/>
  <c r="Z362" i="2" s="1"/>
  <c r="X363" i="2"/>
  <c r="Z363" i="2" s="1"/>
  <c r="X364" i="2"/>
  <c r="Z364" i="2" s="1"/>
  <c r="X365" i="2"/>
  <c r="Z365" i="2" s="1"/>
  <c r="X366" i="2"/>
  <c r="Z366" i="2" s="1"/>
  <c r="X367" i="2"/>
  <c r="Z367" i="2" s="1"/>
  <c r="X368" i="2"/>
  <c r="Z368" i="2" s="1"/>
  <c r="X369" i="2"/>
  <c r="Z369" i="2" s="1"/>
  <c r="X370" i="2"/>
  <c r="Z370" i="2" s="1"/>
  <c r="X371" i="2"/>
  <c r="Z371" i="2" s="1"/>
  <c r="X372" i="2"/>
  <c r="Z372" i="2" s="1"/>
  <c r="X373" i="2"/>
  <c r="Z373" i="2" s="1"/>
  <c r="X374" i="2"/>
  <c r="Z374" i="2" s="1"/>
  <c r="X375" i="2"/>
  <c r="Z375" i="2" s="1"/>
  <c r="X376" i="2"/>
  <c r="Z376" i="2" s="1"/>
  <c r="X377" i="2"/>
  <c r="Z377" i="2" s="1"/>
  <c r="X378" i="2"/>
  <c r="Z378" i="2" s="1"/>
  <c r="X379" i="2"/>
  <c r="Z379" i="2" s="1"/>
  <c r="X380" i="2"/>
  <c r="Z380" i="2" s="1"/>
  <c r="X381" i="2"/>
  <c r="Z381" i="2" s="1"/>
  <c r="X382" i="2"/>
  <c r="Z382" i="2" s="1"/>
  <c r="X383" i="2"/>
  <c r="Z383" i="2" s="1"/>
  <c r="X384" i="2"/>
  <c r="Z384" i="2" s="1"/>
  <c r="X385" i="2"/>
  <c r="Z385" i="2" s="1"/>
  <c r="X386" i="2"/>
  <c r="Z386" i="2" s="1"/>
  <c r="X387" i="2"/>
  <c r="Z387" i="2" s="1"/>
  <c r="X388" i="2"/>
  <c r="Z388" i="2" s="1"/>
  <c r="X389" i="2"/>
  <c r="Z389" i="2" s="1"/>
  <c r="X390" i="2"/>
  <c r="Z390" i="2" s="1"/>
  <c r="X391" i="2"/>
  <c r="Z391" i="2" s="1"/>
  <c r="X392" i="2"/>
  <c r="Z392" i="2" s="1"/>
  <c r="X393" i="2"/>
  <c r="Z393" i="2" s="1"/>
  <c r="X394" i="2"/>
  <c r="Z394" i="2" s="1"/>
  <c r="X395" i="2"/>
  <c r="Z395" i="2" s="1"/>
  <c r="X396" i="2"/>
  <c r="Z396" i="2" s="1"/>
  <c r="X397" i="2"/>
  <c r="Z397" i="2" s="1"/>
  <c r="X398" i="2"/>
  <c r="Z398" i="2" s="1"/>
  <c r="X399" i="2"/>
  <c r="Z399" i="2" s="1"/>
  <c r="X400" i="2"/>
  <c r="Z400" i="2" s="1"/>
  <c r="X401" i="2"/>
  <c r="Z401" i="2" s="1"/>
  <c r="X402" i="2"/>
  <c r="Z402" i="2" s="1"/>
  <c r="X403" i="2"/>
  <c r="Z403" i="2" s="1"/>
  <c r="X404" i="2"/>
  <c r="Z404" i="2" s="1"/>
  <c r="X405" i="2"/>
  <c r="Z405" i="2" s="1"/>
  <c r="X406" i="2"/>
  <c r="Z406" i="2" s="1"/>
  <c r="X407" i="2"/>
  <c r="Z407" i="2" s="1"/>
  <c r="X408" i="2"/>
  <c r="Z408" i="2" s="1"/>
  <c r="X409" i="2"/>
  <c r="Z409" i="2" s="1"/>
  <c r="X410" i="2"/>
  <c r="Z410" i="2" s="1"/>
  <c r="X411" i="2"/>
  <c r="Z411" i="2" s="1"/>
  <c r="X412" i="2"/>
  <c r="Z412" i="2" s="1"/>
  <c r="X413" i="2"/>
  <c r="Z413" i="2" s="1"/>
  <c r="X414" i="2"/>
  <c r="Z414" i="2" s="1"/>
  <c r="X415" i="2"/>
  <c r="Z415" i="2" s="1"/>
  <c r="X416" i="2"/>
  <c r="Z416" i="2" s="1"/>
  <c r="X417" i="2"/>
  <c r="Z417" i="2" s="1"/>
  <c r="X418" i="2"/>
  <c r="Z418" i="2" s="1"/>
  <c r="X419" i="2"/>
  <c r="Z419" i="2" s="1"/>
  <c r="X420" i="2"/>
  <c r="Z420" i="2" s="1"/>
  <c r="X421" i="2"/>
  <c r="Z421" i="2" s="1"/>
  <c r="X422" i="2"/>
  <c r="Z422" i="2" s="1"/>
  <c r="X423" i="2"/>
  <c r="Z423" i="2" s="1"/>
  <c r="X424" i="2"/>
  <c r="Z424" i="2" s="1"/>
  <c r="X425" i="2"/>
  <c r="Z425" i="2" s="1"/>
  <c r="X426" i="2"/>
  <c r="Z426" i="2" s="1"/>
  <c r="X427" i="2"/>
  <c r="Z427" i="2" s="1"/>
  <c r="X428" i="2"/>
  <c r="Z428" i="2" s="1"/>
  <c r="X429" i="2"/>
  <c r="Z429" i="2" s="1"/>
  <c r="X430" i="2"/>
  <c r="Z430" i="2" s="1"/>
  <c r="X431" i="2"/>
  <c r="Z431" i="2" s="1"/>
  <c r="X432" i="2"/>
  <c r="Z432" i="2" s="1"/>
  <c r="X433" i="2"/>
  <c r="Z433" i="2" s="1"/>
  <c r="X434" i="2"/>
  <c r="Z434" i="2" s="1"/>
  <c r="X435" i="2"/>
  <c r="Z435" i="2" s="1"/>
  <c r="X436" i="2"/>
  <c r="Z436" i="2" s="1"/>
  <c r="X437" i="2"/>
  <c r="Z437" i="2" s="1"/>
  <c r="X438" i="2"/>
  <c r="Z438" i="2" s="1"/>
  <c r="X439" i="2"/>
  <c r="Z439" i="2" s="1"/>
  <c r="X440" i="2"/>
  <c r="Z440" i="2" s="1"/>
  <c r="X441" i="2"/>
  <c r="Z441" i="2" s="1"/>
  <c r="X442" i="2"/>
  <c r="Z442" i="2" s="1"/>
  <c r="X443" i="2"/>
  <c r="Z443" i="2" s="1"/>
  <c r="X444" i="2"/>
  <c r="Z444" i="2" s="1"/>
  <c r="X445" i="2"/>
  <c r="Z445" i="2" s="1"/>
  <c r="X446" i="2"/>
  <c r="Z446" i="2" s="1"/>
  <c r="X447" i="2"/>
  <c r="Z447" i="2" s="1"/>
  <c r="X448" i="2"/>
  <c r="Z448" i="2" s="1"/>
  <c r="X449" i="2"/>
  <c r="Z449" i="2" s="1"/>
  <c r="X450" i="2"/>
  <c r="Z450" i="2" s="1"/>
  <c r="X451" i="2"/>
  <c r="Z451" i="2" s="1"/>
  <c r="X452" i="2"/>
  <c r="Z452" i="2" s="1"/>
  <c r="X453" i="2"/>
  <c r="Z453" i="2" s="1"/>
  <c r="X454" i="2"/>
  <c r="Z454" i="2" s="1"/>
  <c r="X455" i="2"/>
  <c r="Z455" i="2" s="1"/>
  <c r="X456" i="2"/>
  <c r="Z456" i="2" s="1"/>
  <c r="X457" i="2"/>
  <c r="Z457" i="2" s="1"/>
  <c r="X458" i="2"/>
  <c r="Z458" i="2" s="1"/>
  <c r="X459" i="2"/>
  <c r="Z459" i="2" s="1"/>
  <c r="X460" i="2"/>
  <c r="Z460" i="2" s="1"/>
  <c r="X461" i="2"/>
  <c r="Z461" i="2" s="1"/>
  <c r="X462" i="2"/>
  <c r="Z462" i="2" s="1"/>
  <c r="X463" i="2"/>
  <c r="Z463" i="2" s="1"/>
  <c r="X464" i="2"/>
  <c r="Z464" i="2" s="1"/>
  <c r="X465" i="2"/>
  <c r="Z465" i="2" s="1"/>
  <c r="X466" i="2"/>
  <c r="Z466" i="2" s="1"/>
  <c r="X467" i="2"/>
  <c r="Z467" i="2" s="1"/>
  <c r="X468" i="2"/>
  <c r="Z468" i="2" s="1"/>
  <c r="X469" i="2"/>
  <c r="Z469" i="2" s="1"/>
  <c r="X470" i="2"/>
  <c r="Z470" i="2" s="1"/>
  <c r="X471" i="2"/>
  <c r="Z471" i="2" s="1"/>
  <c r="X472" i="2"/>
  <c r="Z472" i="2" s="1"/>
  <c r="X473" i="2"/>
  <c r="Z473" i="2" s="1"/>
  <c r="X474" i="2"/>
  <c r="Z474" i="2" s="1"/>
  <c r="X475" i="2"/>
  <c r="Z475" i="2" s="1"/>
  <c r="X476" i="2"/>
  <c r="Z476" i="2" s="1"/>
  <c r="X477" i="2"/>
  <c r="Z477" i="2" s="1"/>
  <c r="X478" i="2"/>
  <c r="Z478" i="2" s="1"/>
  <c r="X479" i="2"/>
  <c r="Z479" i="2" s="1"/>
  <c r="X480" i="2"/>
  <c r="Z480" i="2" s="1"/>
  <c r="X481" i="2"/>
  <c r="Z481" i="2" s="1"/>
  <c r="X482" i="2"/>
  <c r="Z482" i="2" s="1"/>
  <c r="X483" i="2"/>
  <c r="Z483" i="2" s="1"/>
  <c r="X484" i="2"/>
  <c r="Z484" i="2" s="1"/>
  <c r="X485" i="2"/>
  <c r="Z485" i="2" s="1"/>
  <c r="X486" i="2"/>
  <c r="Z486" i="2" s="1"/>
  <c r="X487" i="2"/>
  <c r="Z487" i="2" s="1"/>
  <c r="X488" i="2"/>
  <c r="Z488" i="2" s="1"/>
  <c r="X489" i="2"/>
  <c r="Z489" i="2" s="1"/>
  <c r="X490" i="2"/>
  <c r="Z490" i="2" s="1"/>
  <c r="X491" i="2"/>
  <c r="Z491" i="2" s="1"/>
  <c r="X492" i="2"/>
  <c r="Z492" i="2" s="1"/>
  <c r="X493" i="2"/>
  <c r="Z493" i="2" s="1"/>
  <c r="X494" i="2"/>
  <c r="Z494" i="2" s="1"/>
  <c r="X495" i="2"/>
  <c r="Z495" i="2" s="1"/>
  <c r="X496" i="2"/>
  <c r="Z496" i="2" s="1"/>
  <c r="X497" i="2"/>
  <c r="Z497" i="2" s="1"/>
  <c r="X498" i="2"/>
  <c r="Z498" i="2" s="1"/>
  <c r="X499" i="2"/>
  <c r="Z499" i="2" s="1"/>
  <c r="X500" i="2"/>
  <c r="Z500" i="2" s="1"/>
  <c r="X501" i="2"/>
  <c r="Z501" i="2" s="1"/>
  <c r="X502" i="2"/>
  <c r="Z502" i="2" s="1"/>
  <c r="X503" i="2"/>
  <c r="Z503" i="2" s="1"/>
  <c r="X504" i="2"/>
  <c r="Z504" i="2" s="1"/>
  <c r="X505" i="2"/>
  <c r="Z505" i="2" s="1"/>
  <c r="X506" i="2"/>
  <c r="Z506" i="2" s="1"/>
  <c r="X507" i="2"/>
  <c r="Z507" i="2" s="1"/>
  <c r="X508" i="2"/>
  <c r="Z508" i="2" s="1"/>
  <c r="X509" i="2"/>
  <c r="Z509" i="2" s="1"/>
  <c r="X510" i="2"/>
  <c r="Z510" i="2" s="1"/>
  <c r="X511" i="2"/>
  <c r="Z511" i="2" s="1"/>
  <c r="X512" i="2"/>
  <c r="Z512" i="2" s="1"/>
  <c r="X513" i="2"/>
  <c r="Z513" i="2" s="1"/>
  <c r="X514" i="2"/>
  <c r="Z514" i="2" s="1"/>
  <c r="X515" i="2"/>
  <c r="Z515" i="2" s="1"/>
  <c r="X516" i="2"/>
  <c r="Z516" i="2" s="1"/>
  <c r="X517" i="2"/>
  <c r="Z517" i="2" s="1"/>
  <c r="X518" i="2"/>
  <c r="Z518" i="2" s="1"/>
  <c r="X519" i="2"/>
  <c r="Z519" i="2" s="1"/>
  <c r="X520" i="2"/>
  <c r="Z520" i="2" s="1"/>
  <c r="X521" i="2"/>
  <c r="Z521" i="2" s="1"/>
  <c r="X522" i="2"/>
  <c r="Z522" i="2" s="1"/>
  <c r="X523" i="2"/>
  <c r="Z523" i="2" s="1"/>
  <c r="X524" i="2"/>
  <c r="Z524" i="2" s="1"/>
  <c r="X525" i="2"/>
  <c r="Z525" i="2" s="1"/>
  <c r="X526" i="2"/>
  <c r="Z526" i="2" s="1"/>
  <c r="X527" i="2"/>
  <c r="Z527" i="2" s="1"/>
  <c r="X528" i="2"/>
  <c r="Z528" i="2" s="1"/>
  <c r="X529" i="2"/>
  <c r="Z529" i="2" s="1"/>
  <c r="X530" i="2"/>
  <c r="Z530" i="2" s="1"/>
  <c r="X531" i="2"/>
  <c r="Z531" i="2" s="1"/>
  <c r="X532" i="2"/>
  <c r="Z532" i="2" s="1"/>
  <c r="X533" i="2"/>
  <c r="Z533" i="2" s="1"/>
  <c r="X534" i="2"/>
  <c r="Z534" i="2" s="1"/>
  <c r="X535" i="2"/>
  <c r="Z535" i="2" s="1"/>
  <c r="X536" i="2"/>
  <c r="Z536" i="2" s="1"/>
  <c r="X537" i="2"/>
  <c r="Z537" i="2" s="1"/>
  <c r="X538" i="2"/>
  <c r="Z538" i="2" s="1"/>
  <c r="X539" i="2"/>
  <c r="Z539" i="2" s="1"/>
  <c r="X540" i="2"/>
  <c r="Z540" i="2" s="1"/>
  <c r="X541" i="2"/>
  <c r="Z541" i="2" s="1"/>
  <c r="X542" i="2"/>
  <c r="Z542" i="2" s="1"/>
  <c r="X543" i="2"/>
  <c r="Z543" i="2" s="1"/>
  <c r="X544" i="2"/>
  <c r="Z544" i="2" s="1"/>
  <c r="X545" i="2"/>
  <c r="Z545" i="2" s="1"/>
  <c r="X546" i="2"/>
  <c r="Z546" i="2" s="1"/>
  <c r="X547" i="2"/>
  <c r="Z547" i="2" s="1"/>
  <c r="X548" i="2"/>
  <c r="Z548" i="2" s="1"/>
  <c r="X549" i="2"/>
  <c r="Z549" i="2" s="1"/>
  <c r="X550" i="2"/>
  <c r="Z550" i="2" s="1"/>
  <c r="X551" i="2"/>
  <c r="Z551" i="2" s="1"/>
  <c r="X552" i="2"/>
  <c r="Z552" i="2" s="1"/>
  <c r="X553" i="2"/>
  <c r="Z553" i="2" s="1"/>
  <c r="X554" i="2"/>
  <c r="Z554" i="2" s="1"/>
  <c r="X555" i="2"/>
  <c r="Z555" i="2" s="1"/>
  <c r="X556" i="2"/>
  <c r="Z556" i="2" s="1"/>
  <c r="X557" i="2"/>
  <c r="Z557" i="2" s="1"/>
  <c r="X558" i="2"/>
  <c r="Z558" i="2" s="1"/>
  <c r="X559" i="2"/>
  <c r="Z559" i="2" s="1"/>
  <c r="X560" i="2"/>
  <c r="Z560" i="2" s="1"/>
  <c r="X561" i="2"/>
  <c r="Z561" i="2" s="1"/>
  <c r="X562" i="2"/>
  <c r="Z562" i="2" s="1"/>
  <c r="X563" i="2"/>
  <c r="Z563" i="2" s="1"/>
  <c r="X564" i="2"/>
  <c r="Z564" i="2" s="1"/>
  <c r="X565" i="2"/>
  <c r="Z565" i="2" s="1"/>
  <c r="X566" i="2"/>
  <c r="Z566" i="2" s="1"/>
  <c r="X567" i="2"/>
  <c r="Z567" i="2" s="1"/>
  <c r="X568" i="2"/>
  <c r="Z568" i="2" s="1"/>
  <c r="X569" i="2"/>
  <c r="Z569" i="2" s="1"/>
  <c r="X570" i="2"/>
  <c r="Z570" i="2" s="1"/>
  <c r="X571" i="2"/>
  <c r="Z571" i="2" s="1"/>
  <c r="X572" i="2"/>
  <c r="Z572" i="2" s="1"/>
  <c r="X573" i="2"/>
  <c r="Z573" i="2" s="1"/>
  <c r="X574" i="2"/>
  <c r="Z574" i="2" s="1"/>
  <c r="X575" i="2"/>
  <c r="Z575" i="2" s="1"/>
  <c r="X576" i="2"/>
  <c r="Z576" i="2" s="1"/>
  <c r="X577" i="2"/>
  <c r="Z577" i="2" s="1"/>
  <c r="X578" i="2"/>
  <c r="Z578" i="2" s="1"/>
  <c r="X579" i="2"/>
  <c r="Z579" i="2" s="1"/>
  <c r="X580" i="2"/>
  <c r="Z580" i="2" s="1"/>
  <c r="X581" i="2"/>
  <c r="Z581" i="2" s="1"/>
  <c r="X582" i="2"/>
  <c r="Z582" i="2" s="1"/>
  <c r="X583" i="2"/>
  <c r="Z583" i="2" s="1"/>
  <c r="X584" i="2"/>
  <c r="Z584" i="2" s="1"/>
  <c r="X585" i="2"/>
  <c r="Z585" i="2" s="1"/>
  <c r="X586" i="2"/>
  <c r="Z586" i="2" s="1"/>
  <c r="X587" i="2"/>
  <c r="Z587" i="2" s="1"/>
  <c r="X588" i="2"/>
  <c r="Z588" i="2" s="1"/>
  <c r="X589" i="2"/>
  <c r="Z589" i="2" s="1"/>
  <c r="X590" i="2"/>
  <c r="Z590" i="2" s="1"/>
  <c r="X591" i="2"/>
  <c r="Z591" i="2" s="1"/>
  <c r="X592" i="2"/>
  <c r="Z592" i="2" s="1"/>
  <c r="X593" i="2"/>
  <c r="Z593" i="2" s="1"/>
  <c r="X594" i="2"/>
  <c r="Z594" i="2" s="1"/>
  <c r="X595" i="2"/>
  <c r="Z595" i="2" s="1"/>
  <c r="X596" i="2"/>
  <c r="Z596" i="2" s="1"/>
  <c r="X597" i="2"/>
  <c r="Z597" i="2" s="1"/>
  <c r="X598" i="2"/>
  <c r="Z598" i="2" s="1"/>
  <c r="X599" i="2"/>
  <c r="Z599" i="2" s="1"/>
  <c r="X600" i="2"/>
  <c r="Z600" i="2" s="1"/>
  <c r="X601" i="2"/>
  <c r="Z601" i="2" s="1"/>
  <c r="X602" i="2"/>
  <c r="Z602" i="2" s="1"/>
  <c r="X603" i="2"/>
  <c r="Z603" i="2" s="1"/>
  <c r="X604" i="2"/>
  <c r="Z604" i="2" s="1"/>
  <c r="X605" i="2"/>
  <c r="Z605" i="2" s="1"/>
  <c r="X606" i="2"/>
  <c r="Z606" i="2" s="1"/>
  <c r="X607" i="2"/>
  <c r="Z607" i="2" s="1"/>
  <c r="X608" i="2"/>
  <c r="Z608" i="2" s="1"/>
  <c r="X609" i="2"/>
  <c r="Z609" i="2" s="1"/>
  <c r="X610" i="2"/>
  <c r="Z610" i="2" s="1"/>
  <c r="X611" i="2"/>
  <c r="Z611" i="2" s="1"/>
  <c r="X612" i="2"/>
  <c r="Z612" i="2" s="1"/>
  <c r="X613" i="2"/>
  <c r="Z613" i="2" s="1"/>
  <c r="X614" i="2"/>
  <c r="Z614" i="2" s="1"/>
  <c r="X615" i="2"/>
  <c r="Z615" i="2" s="1"/>
  <c r="X616" i="2"/>
  <c r="Z616" i="2" s="1"/>
  <c r="X617" i="2"/>
  <c r="Z617" i="2" s="1"/>
  <c r="X618" i="2"/>
  <c r="Z618" i="2" s="1"/>
  <c r="X619" i="2"/>
  <c r="Z619" i="2" s="1"/>
  <c r="X620" i="2"/>
  <c r="Z620" i="2" s="1"/>
  <c r="X621" i="2"/>
  <c r="Z621" i="2" s="1"/>
  <c r="X622" i="2"/>
  <c r="Z622" i="2" s="1"/>
  <c r="X623" i="2"/>
  <c r="Z623" i="2" s="1"/>
  <c r="X624" i="2"/>
  <c r="Z624" i="2" s="1"/>
  <c r="X625" i="2"/>
  <c r="Z625" i="2" s="1"/>
  <c r="X626" i="2"/>
  <c r="Z626" i="2" s="1"/>
  <c r="X627" i="2"/>
  <c r="Z627" i="2" s="1"/>
  <c r="X628" i="2"/>
  <c r="Z628" i="2" s="1"/>
  <c r="X629" i="2"/>
  <c r="Z629" i="2" s="1"/>
  <c r="X630" i="2"/>
  <c r="Z630" i="2" s="1"/>
  <c r="X631" i="2"/>
  <c r="Z631" i="2" s="1"/>
  <c r="X632" i="2"/>
  <c r="Z632" i="2" s="1"/>
  <c r="X633" i="2"/>
  <c r="Z633" i="2" s="1"/>
  <c r="X634" i="2"/>
  <c r="Z634" i="2" s="1"/>
  <c r="X635" i="2"/>
  <c r="Z635" i="2" s="1"/>
  <c r="X636" i="2"/>
  <c r="Z636" i="2" s="1"/>
  <c r="X637" i="2"/>
  <c r="Z637" i="2" s="1"/>
  <c r="X638" i="2"/>
  <c r="Z638" i="2" s="1"/>
  <c r="X639" i="2"/>
  <c r="Z639" i="2" s="1"/>
  <c r="X640" i="2"/>
  <c r="Z640" i="2" s="1"/>
  <c r="X641" i="2"/>
  <c r="Z641" i="2" s="1"/>
  <c r="X642" i="2"/>
  <c r="Z642" i="2" s="1"/>
  <c r="X643" i="2"/>
  <c r="Z643" i="2" s="1"/>
  <c r="X644" i="2"/>
  <c r="Z644" i="2" s="1"/>
  <c r="X645" i="2"/>
  <c r="Z645" i="2" s="1"/>
  <c r="X646" i="2"/>
  <c r="Z646" i="2" s="1"/>
  <c r="X647" i="2"/>
  <c r="Z647" i="2" s="1"/>
  <c r="X648" i="2"/>
  <c r="Z648" i="2" s="1"/>
  <c r="X649" i="2"/>
  <c r="Z649" i="2" s="1"/>
  <c r="X650" i="2"/>
  <c r="Z650" i="2" s="1"/>
  <c r="X651" i="2"/>
  <c r="Z651" i="2" s="1"/>
  <c r="X652" i="2"/>
  <c r="Z652" i="2" s="1"/>
  <c r="X653" i="2"/>
  <c r="Z653" i="2" s="1"/>
  <c r="X654" i="2"/>
  <c r="Z654" i="2" s="1"/>
  <c r="X655" i="2"/>
  <c r="Z655" i="2" s="1"/>
  <c r="X656" i="2"/>
  <c r="Z656" i="2" s="1"/>
  <c r="W4" i="2"/>
  <c r="Y4" i="2" s="1"/>
  <c r="W5" i="2"/>
  <c r="Y5" i="2" s="1"/>
  <c r="W6" i="2"/>
  <c r="Y6" i="2" s="1"/>
  <c r="W7" i="2"/>
  <c r="Y7" i="2" s="1"/>
  <c r="W8" i="2"/>
  <c r="Y8" i="2" s="1"/>
  <c r="W9" i="2"/>
  <c r="Y9" i="2" s="1"/>
  <c r="W10" i="2"/>
  <c r="Y10" i="2" s="1"/>
  <c r="W11" i="2"/>
  <c r="Y11" i="2" s="1"/>
  <c r="W12" i="2"/>
  <c r="Y12" i="2" s="1"/>
  <c r="W13" i="2"/>
  <c r="Y13" i="2" s="1"/>
  <c r="W14" i="2"/>
  <c r="Y14" i="2" s="1"/>
  <c r="W15" i="2"/>
  <c r="Y15" i="2" s="1"/>
  <c r="W16" i="2"/>
  <c r="Y16" i="2" s="1"/>
  <c r="W17" i="2"/>
  <c r="Y17" i="2" s="1"/>
  <c r="W18" i="2"/>
  <c r="Y18" i="2" s="1"/>
  <c r="W19" i="2"/>
  <c r="Y19" i="2" s="1"/>
  <c r="W20" i="2"/>
  <c r="Y20" i="2" s="1"/>
  <c r="W21" i="2"/>
  <c r="Y21" i="2" s="1"/>
  <c r="W22" i="2"/>
  <c r="Y22" i="2" s="1"/>
  <c r="W23" i="2"/>
  <c r="Y23" i="2" s="1"/>
  <c r="W24" i="2"/>
  <c r="Y24" i="2" s="1"/>
  <c r="W25" i="2"/>
  <c r="Y25" i="2" s="1"/>
  <c r="W26" i="2"/>
  <c r="Y26" i="2" s="1"/>
  <c r="W27" i="2"/>
  <c r="Y27" i="2" s="1"/>
  <c r="W28" i="2"/>
  <c r="Y28" i="2" s="1"/>
  <c r="W29" i="2"/>
  <c r="Y29" i="2" s="1"/>
  <c r="W30" i="2"/>
  <c r="Y30" i="2" s="1"/>
  <c r="W31" i="2"/>
  <c r="Y31" i="2" s="1"/>
  <c r="W32" i="2"/>
  <c r="Y32" i="2" s="1"/>
  <c r="W33" i="2"/>
  <c r="Y33" i="2" s="1"/>
  <c r="W34" i="2"/>
  <c r="Y34" i="2" s="1"/>
  <c r="W35" i="2"/>
  <c r="Y35" i="2" s="1"/>
  <c r="W36" i="2"/>
  <c r="Y36" i="2" s="1"/>
  <c r="W37" i="2"/>
  <c r="Y37" i="2" s="1"/>
  <c r="W38" i="2"/>
  <c r="Y38" i="2" s="1"/>
  <c r="W39" i="2"/>
  <c r="Y39" i="2" s="1"/>
  <c r="W40" i="2"/>
  <c r="Y40" i="2" s="1"/>
  <c r="W41" i="2"/>
  <c r="Y41" i="2" s="1"/>
  <c r="W42" i="2"/>
  <c r="Y42" i="2" s="1"/>
  <c r="W43" i="2"/>
  <c r="Y43" i="2" s="1"/>
  <c r="W44" i="2"/>
  <c r="Y44" i="2" s="1"/>
  <c r="W45" i="2"/>
  <c r="Y45" i="2" s="1"/>
  <c r="W46" i="2"/>
  <c r="Y46" i="2" s="1"/>
  <c r="W47" i="2"/>
  <c r="Y47" i="2" s="1"/>
  <c r="W48" i="2"/>
  <c r="Y48" i="2" s="1"/>
  <c r="W49" i="2"/>
  <c r="Y49" i="2" s="1"/>
  <c r="W50" i="2"/>
  <c r="Y50" i="2" s="1"/>
  <c r="W51" i="2"/>
  <c r="Y51" i="2" s="1"/>
  <c r="W52" i="2"/>
  <c r="Y52" i="2" s="1"/>
  <c r="W53" i="2"/>
  <c r="Y53" i="2" s="1"/>
  <c r="W54" i="2"/>
  <c r="Y54" i="2" s="1"/>
  <c r="W55" i="2"/>
  <c r="Y55" i="2" s="1"/>
  <c r="W56" i="2"/>
  <c r="Y56" i="2" s="1"/>
  <c r="W57" i="2"/>
  <c r="Y57" i="2" s="1"/>
  <c r="W58" i="2"/>
  <c r="Y58" i="2" s="1"/>
  <c r="W59" i="2"/>
  <c r="Y59" i="2" s="1"/>
  <c r="W60" i="2"/>
  <c r="Y60" i="2" s="1"/>
  <c r="W61" i="2"/>
  <c r="Y61" i="2" s="1"/>
  <c r="W62" i="2"/>
  <c r="Y62" i="2" s="1"/>
  <c r="W63" i="2"/>
  <c r="Y63" i="2" s="1"/>
  <c r="W64" i="2"/>
  <c r="Y64" i="2" s="1"/>
  <c r="W65" i="2"/>
  <c r="Y65" i="2" s="1"/>
  <c r="W66" i="2"/>
  <c r="Y66" i="2" s="1"/>
  <c r="W67" i="2"/>
  <c r="Y67" i="2" s="1"/>
  <c r="W68" i="2"/>
  <c r="Y68" i="2" s="1"/>
  <c r="W69" i="2"/>
  <c r="Y69" i="2" s="1"/>
  <c r="W70" i="2"/>
  <c r="Y70" i="2" s="1"/>
  <c r="W71" i="2"/>
  <c r="Y71" i="2" s="1"/>
  <c r="W72" i="2"/>
  <c r="Y72" i="2" s="1"/>
  <c r="W73" i="2"/>
  <c r="Y73" i="2" s="1"/>
  <c r="W74" i="2"/>
  <c r="Y74" i="2" s="1"/>
  <c r="W75" i="2"/>
  <c r="Y75" i="2" s="1"/>
  <c r="W76" i="2"/>
  <c r="Y76" i="2" s="1"/>
  <c r="W77" i="2"/>
  <c r="Y77" i="2" s="1"/>
  <c r="W78" i="2"/>
  <c r="Y78" i="2" s="1"/>
  <c r="W79" i="2"/>
  <c r="Y79" i="2" s="1"/>
  <c r="W80" i="2"/>
  <c r="Y80" i="2" s="1"/>
  <c r="W81" i="2"/>
  <c r="Y81" i="2" s="1"/>
  <c r="W82" i="2"/>
  <c r="Y82" i="2" s="1"/>
  <c r="W83" i="2"/>
  <c r="Y83" i="2" s="1"/>
  <c r="W84" i="2"/>
  <c r="Y84" i="2" s="1"/>
  <c r="W85" i="2"/>
  <c r="Y85" i="2" s="1"/>
  <c r="W86" i="2"/>
  <c r="Y86" i="2" s="1"/>
  <c r="W87" i="2"/>
  <c r="Y87" i="2" s="1"/>
  <c r="W88" i="2"/>
  <c r="Y88" i="2" s="1"/>
  <c r="W89" i="2"/>
  <c r="Y89" i="2" s="1"/>
  <c r="W90" i="2"/>
  <c r="Y90" i="2" s="1"/>
  <c r="W91" i="2"/>
  <c r="Y91" i="2" s="1"/>
  <c r="W92" i="2"/>
  <c r="Y92" i="2" s="1"/>
  <c r="W93" i="2"/>
  <c r="Y93" i="2" s="1"/>
  <c r="W94" i="2"/>
  <c r="Y94" i="2" s="1"/>
  <c r="W95" i="2"/>
  <c r="Y95" i="2" s="1"/>
  <c r="W96" i="2"/>
  <c r="Y96" i="2" s="1"/>
  <c r="W97" i="2"/>
  <c r="Y97" i="2" s="1"/>
  <c r="W98" i="2"/>
  <c r="Y98" i="2" s="1"/>
  <c r="W99" i="2"/>
  <c r="Y99" i="2" s="1"/>
  <c r="W100" i="2"/>
  <c r="Y100" i="2" s="1"/>
  <c r="W101" i="2"/>
  <c r="Y101" i="2" s="1"/>
  <c r="W102" i="2"/>
  <c r="Y102" i="2" s="1"/>
  <c r="W103" i="2"/>
  <c r="Y103" i="2" s="1"/>
  <c r="W104" i="2"/>
  <c r="Y104" i="2" s="1"/>
  <c r="W105" i="2"/>
  <c r="Y105" i="2" s="1"/>
  <c r="W106" i="2"/>
  <c r="Y106" i="2" s="1"/>
  <c r="W107" i="2"/>
  <c r="Y107" i="2" s="1"/>
  <c r="W108" i="2"/>
  <c r="Y108" i="2" s="1"/>
  <c r="W109" i="2"/>
  <c r="Y109" i="2" s="1"/>
  <c r="W110" i="2"/>
  <c r="Y110" i="2" s="1"/>
  <c r="W111" i="2"/>
  <c r="Y111" i="2" s="1"/>
  <c r="W112" i="2"/>
  <c r="Y112" i="2" s="1"/>
  <c r="W113" i="2"/>
  <c r="Y113" i="2" s="1"/>
  <c r="W114" i="2"/>
  <c r="Y114" i="2" s="1"/>
  <c r="W115" i="2"/>
  <c r="Y115" i="2" s="1"/>
  <c r="W116" i="2"/>
  <c r="Y116" i="2" s="1"/>
  <c r="W117" i="2"/>
  <c r="Y117" i="2" s="1"/>
  <c r="W118" i="2"/>
  <c r="Y118" i="2" s="1"/>
  <c r="W119" i="2"/>
  <c r="Y119" i="2" s="1"/>
  <c r="W120" i="2"/>
  <c r="Y120" i="2" s="1"/>
  <c r="W121" i="2"/>
  <c r="Y121" i="2" s="1"/>
  <c r="W122" i="2"/>
  <c r="Y122" i="2" s="1"/>
  <c r="W123" i="2"/>
  <c r="Y123" i="2" s="1"/>
  <c r="W124" i="2"/>
  <c r="Y124" i="2" s="1"/>
  <c r="W125" i="2"/>
  <c r="Y125" i="2" s="1"/>
  <c r="W126" i="2"/>
  <c r="Y126" i="2" s="1"/>
  <c r="W127" i="2"/>
  <c r="Y127" i="2" s="1"/>
  <c r="W128" i="2"/>
  <c r="Y128" i="2" s="1"/>
  <c r="W129" i="2"/>
  <c r="Y129" i="2" s="1"/>
  <c r="W130" i="2"/>
  <c r="Y130" i="2" s="1"/>
  <c r="W131" i="2"/>
  <c r="Y131" i="2" s="1"/>
  <c r="W132" i="2"/>
  <c r="Y132" i="2" s="1"/>
  <c r="W133" i="2"/>
  <c r="Y133" i="2" s="1"/>
  <c r="W134" i="2"/>
  <c r="Y134" i="2" s="1"/>
  <c r="W135" i="2"/>
  <c r="Y135" i="2" s="1"/>
  <c r="W136" i="2"/>
  <c r="Y136" i="2" s="1"/>
  <c r="W137" i="2"/>
  <c r="Y137" i="2" s="1"/>
  <c r="W138" i="2"/>
  <c r="Y138" i="2" s="1"/>
  <c r="W139" i="2"/>
  <c r="Y139" i="2" s="1"/>
  <c r="W140" i="2"/>
  <c r="Y140" i="2" s="1"/>
  <c r="W141" i="2"/>
  <c r="Y141" i="2" s="1"/>
  <c r="W142" i="2"/>
  <c r="Y142" i="2" s="1"/>
  <c r="W143" i="2"/>
  <c r="Y143" i="2" s="1"/>
  <c r="W144" i="2"/>
  <c r="Y144" i="2" s="1"/>
  <c r="W145" i="2"/>
  <c r="Y145" i="2" s="1"/>
  <c r="W146" i="2"/>
  <c r="Y146" i="2" s="1"/>
  <c r="W147" i="2"/>
  <c r="Y147" i="2" s="1"/>
  <c r="W148" i="2"/>
  <c r="Y148" i="2" s="1"/>
  <c r="W149" i="2"/>
  <c r="Y149" i="2" s="1"/>
  <c r="W150" i="2"/>
  <c r="Y150" i="2" s="1"/>
  <c r="W151" i="2"/>
  <c r="Y151" i="2" s="1"/>
  <c r="W152" i="2"/>
  <c r="Y152" i="2" s="1"/>
  <c r="W153" i="2"/>
  <c r="Y153" i="2" s="1"/>
  <c r="W154" i="2"/>
  <c r="Y154" i="2" s="1"/>
  <c r="W155" i="2"/>
  <c r="Y155" i="2" s="1"/>
  <c r="W156" i="2"/>
  <c r="Y156" i="2" s="1"/>
  <c r="W157" i="2"/>
  <c r="Y157" i="2" s="1"/>
  <c r="W158" i="2"/>
  <c r="Y158" i="2" s="1"/>
  <c r="W159" i="2"/>
  <c r="Y159" i="2" s="1"/>
  <c r="W160" i="2"/>
  <c r="Y160" i="2" s="1"/>
  <c r="W161" i="2"/>
  <c r="Y161" i="2" s="1"/>
  <c r="W162" i="2"/>
  <c r="Y162" i="2" s="1"/>
  <c r="W163" i="2"/>
  <c r="Y163" i="2" s="1"/>
  <c r="W164" i="2"/>
  <c r="Y164" i="2" s="1"/>
  <c r="W165" i="2"/>
  <c r="Y165" i="2" s="1"/>
  <c r="W166" i="2"/>
  <c r="Y166" i="2" s="1"/>
  <c r="W167" i="2"/>
  <c r="Y167" i="2" s="1"/>
  <c r="W168" i="2"/>
  <c r="Y168" i="2" s="1"/>
  <c r="W169" i="2"/>
  <c r="Y169" i="2" s="1"/>
  <c r="W170" i="2"/>
  <c r="Y170" i="2" s="1"/>
  <c r="W171" i="2"/>
  <c r="Y171" i="2" s="1"/>
  <c r="W172" i="2"/>
  <c r="Y172" i="2" s="1"/>
  <c r="W173" i="2"/>
  <c r="Y173" i="2" s="1"/>
  <c r="W174" i="2"/>
  <c r="Y174" i="2" s="1"/>
  <c r="W175" i="2"/>
  <c r="Y175" i="2" s="1"/>
  <c r="W176" i="2"/>
  <c r="Y176" i="2" s="1"/>
  <c r="W177" i="2"/>
  <c r="Y177" i="2" s="1"/>
  <c r="W178" i="2"/>
  <c r="Y178" i="2" s="1"/>
  <c r="W179" i="2"/>
  <c r="Y179" i="2" s="1"/>
  <c r="W180" i="2"/>
  <c r="Y180" i="2" s="1"/>
  <c r="W181" i="2"/>
  <c r="Y181" i="2" s="1"/>
  <c r="W182" i="2"/>
  <c r="Y182" i="2" s="1"/>
  <c r="W183" i="2"/>
  <c r="Y183" i="2" s="1"/>
  <c r="W184" i="2"/>
  <c r="Y184" i="2" s="1"/>
  <c r="W185" i="2"/>
  <c r="Y185" i="2" s="1"/>
  <c r="W186" i="2"/>
  <c r="Y186" i="2" s="1"/>
  <c r="W187" i="2"/>
  <c r="Y187" i="2" s="1"/>
  <c r="W188" i="2"/>
  <c r="Y188" i="2" s="1"/>
  <c r="W189" i="2"/>
  <c r="Y189" i="2" s="1"/>
  <c r="W190" i="2"/>
  <c r="Y190" i="2" s="1"/>
  <c r="W191" i="2"/>
  <c r="Y191" i="2" s="1"/>
  <c r="W192" i="2"/>
  <c r="Y192" i="2" s="1"/>
  <c r="W193" i="2"/>
  <c r="Y193" i="2" s="1"/>
  <c r="W194" i="2"/>
  <c r="Y194" i="2" s="1"/>
  <c r="W195" i="2"/>
  <c r="Y195" i="2" s="1"/>
  <c r="W196" i="2"/>
  <c r="Y196" i="2" s="1"/>
  <c r="W197" i="2"/>
  <c r="Y197" i="2" s="1"/>
  <c r="W198" i="2"/>
  <c r="Y198" i="2" s="1"/>
  <c r="W199" i="2"/>
  <c r="Y199" i="2" s="1"/>
  <c r="W200" i="2"/>
  <c r="Y200" i="2" s="1"/>
  <c r="W201" i="2"/>
  <c r="Y201" i="2" s="1"/>
  <c r="W202" i="2"/>
  <c r="Y202" i="2" s="1"/>
  <c r="W203" i="2"/>
  <c r="Y203" i="2" s="1"/>
  <c r="W204" i="2"/>
  <c r="Y204" i="2" s="1"/>
  <c r="W205" i="2"/>
  <c r="Y205" i="2" s="1"/>
  <c r="W206" i="2"/>
  <c r="Y206" i="2" s="1"/>
  <c r="W207" i="2"/>
  <c r="Y207" i="2" s="1"/>
  <c r="W208" i="2"/>
  <c r="Y208" i="2" s="1"/>
  <c r="W209" i="2"/>
  <c r="Y209" i="2" s="1"/>
  <c r="W210" i="2"/>
  <c r="Y210" i="2" s="1"/>
  <c r="W211" i="2"/>
  <c r="Y211" i="2" s="1"/>
  <c r="W212" i="2"/>
  <c r="Y212" i="2" s="1"/>
  <c r="W213" i="2"/>
  <c r="Y213" i="2" s="1"/>
  <c r="W214" i="2"/>
  <c r="Y214" i="2" s="1"/>
  <c r="W215" i="2"/>
  <c r="Y215" i="2" s="1"/>
  <c r="W216" i="2"/>
  <c r="Y216" i="2" s="1"/>
  <c r="W217" i="2"/>
  <c r="Y217" i="2" s="1"/>
  <c r="W218" i="2"/>
  <c r="Y218" i="2" s="1"/>
  <c r="W219" i="2"/>
  <c r="Y219" i="2" s="1"/>
  <c r="W220" i="2"/>
  <c r="Y220" i="2" s="1"/>
  <c r="W221" i="2"/>
  <c r="Y221" i="2" s="1"/>
  <c r="W222" i="2"/>
  <c r="Y222" i="2" s="1"/>
  <c r="W223" i="2"/>
  <c r="Y223" i="2" s="1"/>
  <c r="W224" i="2"/>
  <c r="Y224" i="2" s="1"/>
  <c r="W225" i="2"/>
  <c r="Y225" i="2" s="1"/>
  <c r="W226" i="2"/>
  <c r="Y226" i="2" s="1"/>
  <c r="W227" i="2"/>
  <c r="Y227" i="2" s="1"/>
  <c r="W228" i="2"/>
  <c r="Y228" i="2" s="1"/>
  <c r="W229" i="2"/>
  <c r="Y229" i="2" s="1"/>
  <c r="W230" i="2"/>
  <c r="Y230" i="2" s="1"/>
  <c r="W231" i="2"/>
  <c r="Y231" i="2" s="1"/>
  <c r="W232" i="2"/>
  <c r="Y232" i="2" s="1"/>
  <c r="W233" i="2"/>
  <c r="Y233" i="2" s="1"/>
  <c r="W234" i="2"/>
  <c r="Y234" i="2" s="1"/>
  <c r="W235" i="2"/>
  <c r="Y235" i="2" s="1"/>
  <c r="W236" i="2"/>
  <c r="Y236" i="2" s="1"/>
  <c r="W237" i="2"/>
  <c r="Y237" i="2" s="1"/>
  <c r="W238" i="2"/>
  <c r="Y238" i="2" s="1"/>
  <c r="W239" i="2"/>
  <c r="Y239" i="2" s="1"/>
  <c r="W240" i="2"/>
  <c r="Y240" i="2" s="1"/>
  <c r="W241" i="2"/>
  <c r="Y241" i="2" s="1"/>
  <c r="W242" i="2"/>
  <c r="Y242" i="2" s="1"/>
  <c r="W243" i="2"/>
  <c r="Y243" i="2" s="1"/>
  <c r="W244" i="2"/>
  <c r="Y244" i="2" s="1"/>
  <c r="W245" i="2"/>
  <c r="Y245" i="2" s="1"/>
  <c r="W246" i="2"/>
  <c r="Y246" i="2" s="1"/>
  <c r="W247" i="2"/>
  <c r="Y247" i="2" s="1"/>
  <c r="W248" i="2"/>
  <c r="Y248" i="2" s="1"/>
  <c r="W249" i="2"/>
  <c r="Y249" i="2" s="1"/>
  <c r="W250" i="2"/>
  <c r="Y250" i="2" s="1"/>
  <c r="W251" i="2"/>
  <c r="Y251" i="2" s="1"/>
  <c r="W252" i="2"/>
  <c r="Y252" i="2" s="1"/>
  <c r="W253" i="2"/>
  <c r="Y253" i="2" s="1"/>
  <c r="W254" i="2"/>
  <c r="Y254" i="2" s="1"/>
  <c r="W255" i="2"/>
  <c r="Y255" i="2" s="1"/>
  <c r="W256" i="2"/>
  <c r="Y256" i="2" s="1"/>
  <c r="W257" i="2"/>
  <c r="Y257" i="2" s="1"/>
  <c r="W258" i="2"/>
  <c r="Y258" i="2" s="1"/>
  <c r="W259" i="2"/>
  <c r="Y259" i="2" s="1"/>
  <c r="W260" i="2"/>
  <c r="Y260" i="2" s="1"/>
  <c r="W261" i="2"/>
  <c r="Y261" i="2" s="1"/>
  <c r="W262" i="2"/>
  <c r="Y262" i="2" s="1"/>
  <c r="W263" i="2"/>
  <c r="Y263" i="2" s="1"/>
  <c r="W264" i="2"/>
  <c r="Y264" i="2" s="1"/>
  <c r="W265" i="2"/>
  <c r="Y265" i="2" s="1"/>
  <c r="W266" i="2"/>
  <c r="Y266" i="2" s="1"/>
  <c r="W267" i="2"/>
  <c r="Y267" i="2" s="1"/>
  <c r="W268" i="2"/>
  <c r="Y268" i="2" s="1"/>
  <c r="W269" i="2"/>
  <c r="Y269" i="2" s="1"/>
  <c r="W270" i="2"/>
  <c r="Y270" i="2" s="1"/>
  <c r="W271" i="2"/>
  <c r="Y271" i="2" s="1"/>
  <c r="W272" i="2"/>
  <c r="Y272" i="2" s="1"/>
  <c r="W273" i="2"/>
  <c r="Y273" i="2" s="1"/>
  <c r="W274" i="2"/>
  <c r="Y274" i="2" s="1"/>
  <c r="W275" i="2"/>
  <c r="Y275" i="2" s="1"/>
  <c r="W276" i="2"/>
  <c r="Y276" i="2" s="1"/>
  <c r="W277" i="2"/>
  <c r="Y277" i="2" s="1"/>
  <c r="W278" i="2"/>
  <c r="Y278" i="2" s="1"/>
  <c r="W279" i="2"/>
  <c r="Y279" i="2" s="1"/>
  <c r="W280" i="2"/>
  <c r="Y280" i="2" s="1"/>
  <c r="W281" i="2"/>
  <c r="Y281" i="2" s="1"/>
  <c r="W282" i="2"/>
  <c r="Y282" i="2" s="1"/>
  <c r="W283" i="2"/>
  <c r="Y283" i="2" s="1"/>
  <c r="W284" i="2"/>
  <c r="Y284" i="2" s="1"/>
  <c r="W285" i="2"/>
  <c r="Y285" i="2" s="1"/>
  <c r="W286" i="2"/>
  <c r="Y286" i="2" s="1"/>
  <c r="W287" i="2"/>
  <c r="Y287" i="2" s="1"/>
  <c r="W288" i="2"/>
  <c r="Y288" i="2" s="1"/>
  <c r="W289" i="2"/>
  <c r="Y289" i="2" s="1"/>
  <c r="W290" i="2"/>
  <c r="Y290" i="2" s="1"/>
  <c r="W291" i="2"/>
  <c r="Y291" i="2" s="1"/>
  <c r="W292" i="2"/>
  <c r="Y292" i="2" s="1"/>
  <c r="W293" i="2"/>
  <c r="Y293" i="2" s="1"/>
  <c r="W294" i="2"/>
  <c r="Y294" i="2" s="1"/>
  <c r="W295" i="2"/>
  <c r="Y295" i="2" s="1"/>
  <c r="W296" i="2"/>
  <c r="Y296" i="2" s="1"/>
  <c r="W297" i="2"/>
  <c r="Y297" i="2" s="1"/>
  <c r="W298" i="2"/>
  <c r="Y298" i="2" s="1"/>
  <c r="W299" i="2"/>
  <c r="Y299" i="2" s="1"/>
  <c r="W300" i="2"/>
  <c r="Y300" i="2" s="1"/>
  <c r="W301" i="2"/>
  <c r="Y301" i="2" s="1"/>
  <c r="W302" i="2"/>
  <c r="Y302" i="2" s="1"/>
  <c r="W303" i="2"/>
  <c r="Y303" i="2" s="1"/>
  <c r="W304" i="2"/>
  <c r="Y304" i="2" s="1"/>
  <c r="W305" i="2"/>
  <c r="Y305" i="2" s="1"/>
  <c r="W306" i="2"/>
  <c r="Y306" i="2" s="1"/>
  <c r="W307" i="2"/>
  <c r="Y307" i="2" s="1"/>
  <c r="W308" i="2"/>
  <c r="Y308" i="2" s="1"/>
  <c r="W309" i="2"/>
  <c r="Y309" i="2" s="1"/>
  <c r="W310" i="2"/>
  <c r="Y310" i="2" s="1"/>
  <c r="W311" i="2"/>
  <c r="Y311" i="2" s="1"/>
  <c r="W312" i="2"/>
  <c r="Y312" i="2" s="1"/>
  <c r="W313" i="2"/>
  <c r="Y313" i="2" s="1"/>
  <c r="W314" i="2"/>
  <c r="Y314" i="2" s="1"/>
  <c r="W315" i="2"/>
  <c r="Y315" i="2" s="1"/>
  <c r="W316" i="2"/>
  <c r="Y316" i="2" s="1"/>
  <c r="W317" i="2"/>
  <c r="Y317" i="2" s="1"/>
  <c r="W318" i="2"/>
  <c r="Y318" i="2" s="1"/>
  <c r="W319" i="2"/>
  <c r="Y319" i="2" s="1"/>
  <c r="W320" i="2"/>
  <c r="Y320" i="2" s="1"/>
  <c r="W321" i="2"/>
  <c r="Y321" i="2" s="1"/>
  <c r="W322" i="2"/>
  <c r="Y322" i="2" s="1"/>
  <c r="W323" i="2"/>
  <c r="Y323" i="2" s="1"/>
  <c r="W324" i="2"/>
  <c r="Y324" i="2" s="1"/>
  <c r="W325" i="2"/>
  <c r="Y325" i="2" s="1"/>
  <c r="W326" i="2"/>
  <c r="Y326" i="2" s="1"/>
  <c r="W327" i="2"/>
  <c r="Y327" i="2" s="1"/>
  <c r="W328" i="2"/>
  <c r="Y328" i="2" s="1"/>
  <c r="W329" i="2"/>
  <c r="Y329" i="2" s="1"/>
  <c r="W330" i="2"/>
  <c r="Y330" i="2" s="1"/>
  <c r="W331" i="2"/>
  <c r="Y331" i="2" s="1"/>
  <c r="W332" i="2"/>
  <c r="Y332" i="2" s="1"/>
  <c r="W333" i="2"/>
  <c r="Y333" i="2" s="1"/>
  <c r="W334" i="2"/>
  <c r="Y334" i="2" s="1"/>
  <c r="W335" i="2"/>
  <c r="Y335" i="2" s="1"/>
  <c r="W336" i="2"/>
  <c r="Y336" i="2" s="1"/>
  <c r="W337" i="2"/>
  <c r="Y337" i="2" s="1"/>
  <c r="W338" i="2"/>
  <c r="Y338" i="2" s="1"/>
  <c r="W339" i="2"/>
  <c r="Y339" i="2" s="1"/>
  <c r="W340" i="2"/>
  <c r="Y340" i="2" s="1"/>
  <c r="W341" i="2"/>
  <c r="Y341" i="2" s="1"/>
  <c r="W342" i="2"/>
  <c r="Y342" i="2" s="1"/>
  <c r="W343" i="2"/>
  <c r="Y343" i="2" s="1"/>
  <c r="W344" i="2"/>
  <c r="Y344" i="2" s="1"/>
  <c r="W345" i="2"/>
  <c r="Y345" i="2" s="1"/>
  <c r="W346" i="2"/>
  <c r="Y346" i="2" s="1"/>
  <c r="W347" i="2"/>
  <c r="Y347" i="2" s="1"/>
  <c r="W348" i="2"/>
  <c r="Y348" i="2" s="1"/>
  <c r="W349" i="2"/>
  <c r="Y349" i="2" s="1"/>
  <c r="W350" i="2"/>
  <c r="Y350" i="2" s="1"/>
  <c r="W351" i="2"/>
  <c r="Y351" i="2" s="1"/>
  <c r="W352" i="2"/>
  <c r="Y352" i="2" s="1"/>
  <c r="W353" i="2"/>
  <c r="Y353" i="2" s="1"/>
  <c r="W354" i="2"/>
  <c r="Y354" i="2" s="1"/>
  <c r="W355" i="2"/>
  <c r="Y355" i="2" s="1"/>
  <c r="W356" i="2"/>
  <c r="Y356" i="2" s="1"/>
  <c r="W357" i="2"/>
  <c r="Y357" i="2" s="1"/>
  <c r="W358" i="2"/>
  <c r="Y358" i="2" s="1"/>
  <c r="W359" i="2"/>
  <c r="Y359" i="2" s="1"/>
  <c r="W360" i="2"/>
  <c r="Y360" i="2" s="1"/>
  <c r="W361" i="2"/>
  <c r="Y361" i="2" s="1"/>
  <c r="W362" i="2"/>
  <c r="Y362" i="2" s="1"/>
  <c r="W363" i="2"/>
  <c r="Y363" i="2" s="1"/>
  <c r="W364" i="2"/>
  <c r="Y364" i="2" s="1"/>
  <c r="W365" i="2"/>
  <c r="Y365" i="2" s="1"/>
  <c r="W366" i="2"/>
  <c r="Y366" i="2" s="1"/>
  <c r="W367" i="2"/>
  <c r="Y367" i="2" s="1"/>
  <c r="W368" i="2"/>
  <c r="Y368" i="2" s="1"/>
  <c r="W369" i="2"/>
  <c r="Y369" i="2" s="1"/>
  <c r="W370" i="2"/>
  <c r="Y370" i="2" s="1"/>
  <c r="W371" i="2"/>
  <c r="Y371" i="2" s="1"/>
  <c r="W372" i="2"/>
  <c r="Y372" i="2" s="1"/>
  <c r="W373" i="2"/>
  <c r="Y373" i="2" s="1"/>
  <c r="W374" i="2"/>
  <c r="Y374" i="2" s="1"/>
  <c r="W375" i="2"/>
  <c r="Y375" i="2" s="1"/>
  <c r="W376" i="2"/>
  <c r="W377" i="2"/>
  <c r="Y377" i="2" s="1"/>
  <c r="W378" i="2"/>
  <c r="Y378" i="2" s="1"/>
  <c r="W379" i="2"/>
  <c r="Y379" i="2" s="1"/>
  <c r="W380" i="2"/>
  <c r="Y380" i="2" s="1"/>
  <c r="W381" i="2"/>
  <c r="Y381" i="2" s="1"/>
  <c r="W382" i="2"/>
  <c r="Y382" i="2" s="1"/>
  <c r="W383" i="2"/>
  <c r="Y383" i="2" s="1"/>
  <c r="W384" i="2"/>
  <c r="Y384" i="2" s="1"/>
  <c r="W385" i="2"/>
  <c r="Y385" i="2" s="1"/>
  <c r="W386" i="2"/>
  <c r="Y386" i="2" s="1"/>
  <c r="W387" i="2"/>
  <c r="Y387" i="2" s="1"/>
  <c r="W388" i="2"/>
  <c r="Y388" i="2" s="1"/>
  <c r="W389" i="2"/>
  <c r="Y389" i="2" s="1"/>
  <c r="W390" i="2"/>
  <c r="Y390" i="2" s="1"/>
  <c r="W391" i="2"/>
  <c r="Y391" i="2" s="1"/>
  <c r="W392" i="2"/>
  <c r="Y392" i="2" s="1"/>
  <c r="W393" i="2"/>
  <c r="Y393" i="2" s="1"/>
  <c r="W394" i="2"/>
  <c r="Y394" i="2" s="1"/>
  <c r="W395" i="2"/>
  <c r="Y395" i="2" s="1"/>
  <c r="W396" i="2"/>
  <c r="Y396" i="2" s="1"/>
  <c r="W397" i="2"/>
  <c r="Y397" i="2" s="1"/>
  <c r="W398" i="2"/>
  <c r="Y398" i="2" s="1"/>
  <c r="W399" i="2"/>
  <c r="Y399" i="2" s="1"/>
  <c r="W400" i="2"/>
  <c r="Y400" i="2" s="1"/>
  <c r="W401" i="2"/>
  <c r="Y401" i="2" s="1"/>
  <c r="W402" i="2"/>
  <c r="Y402" i="2" s="1"/>
  <c r="W403" i="2"/>
  <c r="Y403" i="2" s="1"/>
  <c r="W404" i="2"/>
  <c r="Y404" i="2" s="1"/>
  <c r="W405" i="2"/>
  <c r="Y405" i="2" s="1"/>
  <c r="W406" i="2"/>
  <c r="Y406" i="2" s="1"/>
  <c r="W407" i="2"/>
  <c r="Y407" i="2" s="1"/>
  <c r="W408" i="2"/>
  <c r="Y408" i="2" s="1"/>
  <c r="W409" i="2"/>
  <c r="Y409" i="2" s="1"/>
  <c r="W410" i="2"/>
  <c r="Y410" i="2" s="1"/>
  <c r="W411" i="2"/>
  <c r="Y411" i="2" s="1"/>
  <c r="W412" i="2"/>
  <c r="Y412" i="2" s="1"/>
  <c r="W413" i="2"/>
  <c r="Y413" i="2" s="1"/>
  <c r="W414" i="2"/>
  <c r="Y414" i="2" s="1"/>
  <c r="W415" i="2"/>
  <c r="Y415" i="2" s="1"/>
  <c r="W416" i="2"/>
  <c r="Y416" i="2" s="1"/>
  <c r="W417" i="2"/>
  <c r="Y417" i="2" s="1"/>
  <c r="W418" i="2"/>
  <c r="Y418" i="2" s="1"/>
  <c r="W419" i="2"/>
  <c r="Y419" i="2" s="1"/>
  <c r="W420" i="2"/>
  <c r="Y420" i="2" s="1"/>
  <c r="W421" i="2"/>
  <c r="Y421" i="2" s="1"/>
  <c r="W422" i="2"/>
  <c r="Y422" i="2" s="1"/>
  <c r="W423" i="2"/>
  <c r="Y423" i="2" s="1"/>
  <c r="W424" i="2"/>
  <c r="Y424" i="2" s="1"/>
  <c r="W425" i="2"/>
  <c r="Y425" i="2" s="1"/>
  <c r="W426" i="2"/>
  <c r="Y426" i="2" s="1"/>
  <c r="W427" i="2"/>
  <c r="Y427" i="2" s="1"/>
  <c r="W428" i="2"/>
  <c r="Y428" i="2" s="1"/>
  <c r="W429" i="2"/>
  <c r="Y429" i="2" s="1"/>
  <c r="W430" i="2"/>
  <c r="Y430" i="2" s="1"/>
  <c r="W431" i="2"/>
  <c r="Y431" i="2" s="1"/>
  <c r="W432" i="2"/>
  <c r="Y432" i="2" s="1"/>
  <c r="W433" i="2"/>
  <c r="Y433" i="2" s="1"/>
  <c r="W434" i="2"/>
  <c r="Y434" i="2" s="1"/>
  <c r="W435" i="2"/>
  <c r="Y435" i="2" s="1"/>
  <c r="W436" i="2"/>
  <c r="Y436" i="2" s="1"/>
  <c r="W437" i="2"/>
  <c r="Y437" i="2" s="1"/>
  <c r="W438" i="2"/>
  <c r="Y438" i="2" s="1"/>
  <c r="W439" i="2"/>
  <c r="Y439" i="2" s="1"/>
  <c r="W440" i="2"/>
  <c r="Y440" i="2" s="1"/>
  <c r="W441" i="2"/>
  <c r="Y441" i="2" s="1"/>
  <c r="W442" i="2"/>
  <c r="Y442" i="2" s="1"/>
  <c r="W443" i="2"/>
  <c r="Y443" i="2" s="1"/>
  <c r="W444" i="2"/>
  <c r="Y444" i="2" s="1"/>
  <c r="W445" i="2"/>
  <c r="Y445" i="2" s="1"/>
  <c r="W446" i="2"/>
  <c r="Y446" i="2" s="1"/>
  <c r="W447" i="2"/>
  <c r="Y447" i="2" s="1"/>
  <c r="W448" i="2"/>
  <c r="Y448" i="2" s="1"/>
  <c r="W449" i="2"/>
  <c r="Y449" i="2" s="1"/>
  <c r="W450" i="2"/>
  <c r="Y450" i="2" s="1"/>
  <c r="W451" i="2"/>
  <c r="Y451" i="2" s="1"/>
  <c r="W452" i="2"/>
  <c r="Y452" i="2" s="1"/>
  <c r="W453" i="2"/>
  <c r="Y453" i="2" s="1"/>
  <c r="W454" i="2"/>
  <c r="Y454" i="2" s="1"/>
  <c r="W455" i="2"/>
  <c r="Y455" i="2" s="1"/>
  <c r="W456" i="2"/>
  <c r="Y456" i="2" s="1"/>
  <c r="W457" i="2"/>
  <c r="Y457" i="2" s="1"/>
  <c r="W458" i="2"/>
  <c r="Y458" i="2" s="1"/>
  <c r="W459" i="2"/>
  <c r="Y459" i="2" s="1"/>
  <c r="W460" i="2"/>
  <c r="Y460" i="2" s="1"/>
  <c r="W461" i="2"/>
  <c r="Y461" i="2" s="1"/>
  <c r="W462" i="2"/>
  <c r="Y462" i="2" s="1"/>
  <c r="W463" i="2"/>
  <c r="Y463" i="2" s="1"/>
  <c r="W464" i="2"/>
  <c r="Y464" i="2" s="1"/>
  <c r="W465" i="2"/>
  <c r="Y465" i="2" s="1"/>
  <c r="W466" i="2"/>
  <c r="Y466" i="2" s="1"/>
  <c r="W467" i="2"/>
  <c r="Y467" i="2" s="1"/>
  <c r="W468" i="2"/>
  <c r="Y468" i="2" s="1"/>
  <c r="W469" i="2"/>
  <c r="Y469" i="2" s="1"/>
  <c r="W470" i="2"/>
  <c r="Y470" i="2" s="1"/>
  <c r="W471" i="2"/>
  <c r="Y471" i="2" s="1"/>
  <c r="W472" i="2"/>
  <c r="Y472" i="2" s="1"/>
  <c r="W473" i="2"/>
  <c r="Y473" i="2" s="1"/>
  <c r="W474" i="2"/>
  <c r="Y474" i="2" s="1"/>
  <c r="W475" i="2"/>
  <c r="Y475" i="2" s="1"/>
  <c r="W476" i="2"/>
  <c r="Y476" i="2" s="1"/>
  <c r="W477" i="2"/>
  <c r="Y477" i="2" s="1"/>
  <c r="W478" i="2"/>
  <c r="Y478" i="2" s="1"/>
  <c r="W479" i="2"/>
  <c r="Y479" i="2" s="1"/>
  <c r="W480" i="2"/>
  <c r="Y480" i="2" s="1"/>
  <c r="W481" i="2"/>
  <c r="Y481" i="2" s="1"/>
  <c r="W482" i="2"/>
  <c r="Y482" i="2" s="1"/>
  <c r="W483" i="2"/>
  <c r="Y483" i="2" s="1"/>
  <c r="W484" i="2"/>
  <c r="Y484" i="2" s="1"/>
  <c r="W485" i="2"/>
  <c r="Y485" i="2" s="1"/>
  <c r="W486" i="2"/>
  <c r="Y486" i="2" s="1"/>
  <c r="W487" i="2"/>
  <c r="Y487" i="2" s="1"/>
  <c r="W488" i="2"/>
  <c r="Y488" i="2" s="1"/>
  <c r="W489" i="2"/>
  <c r="Y489" i="2" s="1"/>
  <c r="W490" i="2"/>
  <c r="Y490" i="2" s="1"/>
  <c r="W491" i="2"/>
  <c r="Y491" i="2" s="1"/>
  <c r="W492" i="2"/>
  <c r="Y492" i="2" s="1"/>
  <c r="W493" i="2"/>
  <c r="Y493" i="2" s="1"/>
  <c r="W494" i="2"/>
  <c r="Y494" i="2" s="1"/>
  <c r="W495" i="2"/>
  <c r="Y495" i="2" s="1"/>
  <c r="W496" i="2"/>
  <c r="Y496" i="2" s="1"/>
  <c r="W497" i="2"/>
  <c r="Y497" i="2" s="1"/>
  <c r="W498" i="2"/>
  <c r="Y498" i="2" s="1"/>
  <c r="W499" i="2"/>
  <c r="Y499" i="2" s="1"/>
  <c r="W500" i="2"/>
  <c r="Y500" i="2" s="1"/>
  <c r="W501" i="2"/>
  <c r="Y501" i="2" s="1"/>
  <c r="W502" i="2"/>
  <c r="Y502" i="2" s="1"/>
  <c r="W503" i="2"/>
  <c r="Y503" i="2" s="1"/>
  <c r="W504" i="2"/>
  <c r="Y504" i="2" s="1"/>
  <c r="W505" i="2"/>
  <c r="Y505" i="2" s="1"/>
  <c r="W506" i="2"/>
  <c r="Y506" i="2" s="1"/>
  <c r="W507" i="2"/>
  <c r="Y507" i="2" s="1"/>
  <c r="W508" i="2"/>
  <c r="Y508" i="2" s="1"/>
  <c r="W509" i="2"/>
  <c r="Y509" i="2" s="1"/>
  <c r="W510" i="2"/>
  <c r="Y510" i="2" s="1"/>
  <c r="W511" i="2"/>
  <c r="Y511" i="2" s="1"/>
  <c r="W512" i="2"/>
  <c r="Y512" i="2" s="1"/>
  <c r="W513" i="2"/>
  <c r="Y513" i="2" s="1"/>
  <c r="W514" i="2"/>
  <c r="Y514" i="2" s="1"/>
  <c r="W515" i="2"/>
  <c r="Y515" i="2" s="1"/>
  <c r="W516" i="2"/>
  <c r="Y516" i="2" s="1"/>
  <c r="W517" i="2"/>
  <c r="Y517" i="2" s="1"/>
  <c r="W518" i="2"/>
  <c r="Y518" i="2" s="1"/>
  <c r="W519" i="2"/>
  <c r="Y519" i="2" s="1"/>
  <c r="W520" i="2"/>
  <c r="Y520" i="2" s="1"/>
  <c r="W521" i="2"/>
  <c r="Y521" i="2" s="1"/>
  <c r="W522" i="2"/>
  <c r="Y522" i="2" s="1"/>
  <c r="W523" i="2"/>
  <c r="Y523" i="2" s="1"/>
  <c r="W524" i="2"/>
  <c r="Y524" i="2" s="1"/>
  <c r="W525" i="2"/>
  <c r="Y525" i="2" s="1"/>
  <c r="W526" i="2"/>
  <c r="Y526" i="2" s="1"/>
  <c r="W527" i="2"/>
  <c r="Y527" i="2" s="1"/>
  <c r="W528" i="2"/>
  <c r="Y528" i="2" s="1"/>
  <c r="W529" i="2"/>
  <c r="Y529" i="2" s="1"/>
  <c r="W530" i="2"/>
  <c r="Y530" i="2" s="1"/>
  <c r="W531" i="2"/>
  <c r="Y531" i="2" s="1"/>
  <c r="W532" i="2"/>
  <c r="Y532" i="2" s="1"/>
  <c r="W533" i="2"/>
  <c r="Y533" i="2" s="1"/>
  <c r="W534" i="2"/>
  <c r="Y534" i="2" s="1"/>
  <c r="W535" i="2"/>
  <c r="Y535" i="2" s="1"/>
  <c r="W536" i="2"/>
  <c r="Y536" i="2" s="1"/>
  <c r="W537" i="2"/>
  <c r="Y537" i="2" s="1"/>
  <c r="W538" i="2"/>
  <c r="Y538" i="2" s="1"/>
  <c r="W539" i="2"/>
  <c r="Y539" i="2" s="1"/>
  <c r="W540" i="2"/>
  <c r="Y540" i="2" s="1"/>
  <c r="W541" i="2"/>
  <c r="Y541" i="2" s="1"/>
  <c r="W542" i="2"/>
  <c r="Y542" i="2" s="1"/>
  <c r="W543" i="2"/>
  <c r="Y543" i="2" s="1"/>
  <c r="W544" i="2"/>
  <c r="Y544" i="2" s="1"/>
  <c r="W545" i="2"/>
  <c r="Y545" i="2" s="1"/>
  <c r="W546" i="2"/>
  <c r="Y546" i="2" s="1"/>
  <c r="W547" i="2"/>
  <c r="Y547" i="2" s="1"/>
  <c r="W548" i="2"/>
  <c r="Y548" i="2" s="1"/>
  <c r="W549" i="2"/>
  <c r="Y549" i="2" s="1"/>
  <c r="W550" i="2"/>
  <c r="Y550" i="2" s="1"/>
  <c r="W551" i="2"/>
  <c r="Y551" i="2" s="1"/>
  <c r="W552" i="2"/>
  <c r="Y552" i="2" s="1"/>
  <c r="W553" i="2"/>
  <c r="Y553" i="2" s="1"/>
  <c r="W554" i="2"/>
  <c r="Y554" i="2" s="1"/>
  <c r="W555" i="2"/>
  <c r="Y555" i="2" s="1"/>
  <c r="W556" i="2"/>
  <c r="Y556" i="2" s="1"/>
  <c r="W557" i="2"/>
  <c r="Y557" i="2" s="1"/>
  <c r="W558" i="2"/>
  <c r="Y558" i="2" s="1"/>
  <c r="W559" i="2"/>
  <c r="Y559" i="2" s="1"/>
  <c r="W560" i="2"/>
  <c r="Y560" i="2" s="1"/>
  <c r="W561" i="2"/>
  <c r="Y561" i="2" s="1"/>
  <c r="W562" i="2"/>
  <c r="Y562" i="2" s="1"/>
  <c r="W563" i="2"/>
  <c r="Y563" i="2" s="1"/>
  <c r="W564" i="2"/>
  <c r="Y564" i="2" s="1"/>
  <c r="W565" i="2"/>
  <c r="Y565" i="2" s="1"/>
  <c r="W566" i="2"/>
  <c r="Y566" i="2" s="1"/>
  <c r="W567" i="2"/>
  <c r="Y567" i="2" s="1"/>
  <c r="W568" i="2"/>
  <c r="Y568" i="2" s="1"/>
  <c r="W569" i="2"/>
  <c r="Y569" i="2" s="1"/>
  <c r="W570" i="2"/>
  <c r="Y570" i="2" s="1"/>
  <c r="W571" i="2"/>
  <c r="Y571" i="2" s="1"/>
  <c r="W572" i="2"/>
  <c r="Y572" i="2" s="1"/>
  <c r="W573" i="2"/>
  <c r="Y573" i="2" s="1"/>
  <c r="W574" i="2"/>
  <c r="Y574" i="2" s="1"/>
  <c r="W575" i="2"/>
  <c r="Y575" i="2" s="1"/>
  <c r="W576" i="2"/>
  <c r="Y576" i="2" s="1"/>
  <c r="W577" i="2"/>
  <c r="Y577" i="2" s="1"/>
  <c r="W578" i="2"/>
  <c r="Y578" i="2" s="1"/>
  <c r="W579" i="2"/>
  <c r="Y579" i="2" s="1"/>
  <c r="W580" i="2"/>
  <c r="Y580" i="2" s="1"/>
  <c r="W581" i="2"/>
  <c r="Y581" i="2" s="1"/>
  <c r="W582" i="2"/>
  <c r="Y582" i="2" s="1"/>
  <c r="W583" i="2"/>
  <c r="Y583" i="2" s="1"/>
  <c r="W584" i="2"/>
  <c r="Y584" i="2" s="1"/>
  <c r="W585" i="2"/>
  <c r="Y585" i="2" s="1"/>
  <c r="W586" i="2"/>
  <c r="Y586" i="2" s="1"/>
  <c r="W587" i="2"/>
  <c r="Y587" i="2" s="1"/>
  <c r="W588" i="2"/>
  <c r="Y588" i="2" s="1"/>
  <c r="W589" i="2"/>
  <c r="Y589" i="2" s="1"/>
  <c r="W590" i="2"/>
  <c r="Y590" i="2" s="1"/>
  <c r="W591" i="2"/>
  <c r="Y591" i="2" s="1"/>
  <c r="W592" i="2"/>
  <c r="Y592" i="2" s="1"/>
  <c r="W593" i="2"/>
  <c r="Y593" i="2" s="1"/>
  <c r="W594" i="2"/>
  <c r="Y594" i="2" s="1"/>
  <c r="W595" i="2"/>
  <c r="Y595" i="2" s="1"/>
  <c r="W596" i="2"/>
  <c r="Y596" i="2" s="1"/>
  <c r="W597" i="2"/>
  <c r="Y597" i="2" s="1"/>
  <c r="W598" i="2"/>
  <c r="Y598" i="2" s="1"/>
  <c r="W599" i="2"/>
  <c r="Y599" i="2" s="1"/>
  <c r="W600" i="2"/>
  <c r="Y600" i="2" s="1"/>
  <c r="W601" i="2"/>
  <c r="Y601" i="2" s="1"/>
  <c r="W602" i="2"/>
  <c r="Y602" i="2" s="1"/>
  <c r="W603" i="2"/>
  <c r="Y603" i="2" s="1"/>
  <c r="W604" i="2"/>
  <c r="Y604" i="2" s="1"/>
  <c r="W605" i="2"/>
  <c r="Y605" i="2" s="1"/>
  <c r="W606" i="2"/>
  <c r="Y606" i="2" s="1"/>
  <c r="W607" i="2"/>
  <c r="Y607" i="2" s="1"/>
  <c r="W608" i="2"/>
  <c r="Y608" i="2" s="1"/>
  <c r="W609" i="2"/>
  <c r="Y609" i="2" s="1"/>
  <c r="W610" i="2"/>
  <c r="Y610" i="2" s="1"/>
  <c r="W611" i="2"/>
  <c r="Y611" i="2" s="1"/>
  <c r="W612" i="2"/>
  <c r="Y612" i="2" s="1"/>
  <c r="W613" i="2"/>
  <c r="Y613" i="2" s="1"/>
  <c r="W614" i="2"/>
  <c r="Y614" i="2" s="1"/>
  <c r="W615" i="2"/>
  <c r="Y615" i="2" s="1"/>
  <c r="W616" i="2"/>
  <c r="Y616" i="2" s="1"/>
  <c r="W617" i="2"/>
  <c r="Y617" i="2" s="1"/>
  <c r="W618" i="2"/>
  <c r="Y618" i="2" s="1"/>
  <c r="W619" i="2"/>
  <c r="Y619" i="2" s="1"/>
  <c r="W620" i="2"/>
  <c r="Y620" i="2" s="1"/>
  <c r="W621" i="2"/>
  <c r="Y621" i="2" s="1"/>
  <c r="W622" i="2"/>
  <c r="Y622" i="2" s="1"/>
  <c r="W623" i="2"/>
  <c r="Y623" i="2" s="1"/>
  <c r="W624" i="2"/>
  <c r="Y624" i="2" s="1"/>
  <c r="W625" i="2"/>
  <c r="Y625" i="2" s="1"/>
  <c r="W626" i="2"/>
  <c r="Y626" i="2" s="1"/>
  <c r="W627" i="2"/>
  <c r="Y627" i="2" s="1"/>
  <c r="W628" i="2"/>
  <c r="Y628" i="2" s="1"/>
  <c r="W629" i="2"/>
  <c r="Y629" i="2" s="1"/>
  <c r="W630" i="2"/>
  <c r="Y630" i="2" s="1"/>
  <c r="W631" i="2"/>
  <c r="Y631" i="2" s="1"/>
  <c r="W632" i="2"/>
  <c r="Y632" i="2" s="1"/>
  <c r="W633" i="2"/>
  <c r="Y633" i="2" s="1"/>
  <c r="W634" i="2"/>
  <c r="Y634" i="2" s="1"/>
  <c r="W635" i="2"/>
  <c r="Y635" i="2" s="1"/>
  <c r="W636" i="2"/>
  <c r="Y636" i="2" s="1"/>
  <c r="W637" i="2"/>
  <c r="Y637" i="2" s="1"/>
  <c r="W638" i="2"/>
  <c r="Y638" i="2" s="1"/>
  <c r="W639" i="2"/>
  <c r="Y639" i="2" s="1"/>
  <c r="W640" i="2"/>
  <c r="Y640" i="2" s="1"/>
  <c r="W641" i="2"/>
  <c r="Y641" i="2" s="1"/>
  <c r="W642" i="2"/>
  <c r="Y642" i="2" s="1"/>
  <c r="W643" i="2"/>
  <c r="Y643" i="2" s="1"/>
  <c r="W644" i="2"/>
  <c r="Y644" i="2" s="1"/>
  <c r="W645" i="2"/>
  <c r="Y645" i="2" s="1"/>
  <c r="W646" i="2"/>
  <c r="Y646" i="2" s="1"/>
  <c r="W647" i="2"/>
  <c r="Y647" i="2" s="1"/>
  <c r="W648" i="2"/>
  <c r="Y648" i="2" s="1"/>
  <c r="W649" i="2"/>
  <c r="Y649" i="2" s="1"/>
  <c r="W650" i="2"/>
  <c r="Y650" i="2" s="1"/>
  <c r="W651" i="2"/>
  <c r="Y651" i="2" s="1"/>
  <c r="W652" i="2"/>
  <c r="Y652" i="2" s="1"/>
  <c r="W653" i="2"/>
  <c r="Y653" i="2" s="1"/>
  <c r="W654" i="2"/>
  <c r="Y654" i="2" s="1"/>
  <c r="W655" i="2"/>
  <c r="Y655" i="2" s="1"/>
  <c r="W656" i="2"/>
  <c r="Y656" i="2" s="1"/>
</calcChain>
</file>

<file path=xl/sharedStrings.xml><?xml version="1.0" encoding="utf-8"?>
<sst xmlns="http://schemas.openxmlformats.org/spreadsheetml/2006/main" count="9410" uniqueCount="1366">
  <si>
    <t>UNIDADE</t>
  </si>
  <si>
    <t>DEPTO</t>
  </si>
  <si>
    <t>CHAPA</t>
  </si>
  <si>
    <t>NOME</t>
  </si>
  <si>
    <t>SETOR</t>
  </si>
  <si>
    <t>DATA ADMISSAO</t>
  </si>
  <si>
    <t>SAFRA</t>
  </si>
  <si>
    <t>AFASTAMENTO</t>
  </si>
  <si>
    <t>DIAS TRATAMENTO</t>
  </si>
  <si>
    <t>DIAS DEBITADOS</t>
  </si>
  <si>
    <t>TIPO OCORRENCIA</t>
  </si>
  <si>
    <t>USAVA EPI</t>
  </si>
  <si>
    <t>2016/2017</t>
  </si>
  <si>
    <t>Sim</t>
  </si>
  <si>
    <t>Leve</t>
  </si>
  <si>
    <t>Típico</t>
  </si>
  <si>
    <t>Não</t>
  </si>
  <si>
    <t>ADM</t>
  </si>
  <si>
    <t>2015/2016</t>
  </si>
  <si>
    <t>Grave</t>
  </si>
  <si>
    <t>Moderado</t>
  </si>
  <si>
    <t>2017/2018</t>
  </si>
  <si>
    <t>CONDIÇÃO INSEGURA</t>
  </si>
  <si>
    <t>ADMINISTRATIVA</t>
  </si>
  <si>
    <t>Não Informado</t>
  </si>
  <si>
    <t>2018/2019</t>
  </si>
  <si>
    <t>2019/2020</t>
  </si>
  <si>
    <t>ATO INSEGURO E CONDIÇÃO INSEGURA</t>
  </si>
  <si>
    <t>Gravíssimo</t>
  </si>
  <si>
    <t>Doença</t>
  </si>
  <si>
    <t>Percurso</t>
  </si>
  <si>
    <t>QUALIDADE</t>
  </si>
  <si>
    <t>Sem Lesão</t>
  </si>
  <si>
    <t>QTDE Nº</t>
  </si>
  <si>
    <t>SUZANO</t>
  </si>
  <si>
    <t>GOIÁS</t>
  </si>
  <si>
    <t>PRODUÇÃO</t>
  </si>
  <si>
    <t>MOGI MIRIN</t>
  </si>
  <si>
    <t>INDÚSTRIA</t>
  </si>
  <si>
    <t>CHAPA00001</t>
  </si>
  <si>
    <t>CHAPA00002</t>
  </si>
  <si>
    <t>CHAPA00003</t>
  </si>
  <si>
    <t>CHAPA00004</t>
  </si>
  <si>
    <t>CHAPA00005</t>
  </si>
  <si>
    <t>CHAPA00006</t>
  </si>
  <si>
    <t>CHAPA00007</t>
  </si>
  <si>
    <t>CHAPA00008</t>
  </si>
  <si>
    <t>CHAPA00009</t>
  </si>
  <si>
    <t>CHAPA00010</t>
  </si>
  <si>
    <t>CHAPA00011</t>
  </si>
  <si>
    <t>CHAPA00012</t>
  </si>
  <si>
    <t>CHAPA00013</t>
  </si>
  <si>
    <t>CHAPA00014</t>
  </si>
  <si>
    <t>CHAPA00015</t>
  </si>
  <si>
    <t>CHAPA00016</t>
  </si>
  <si>
    <t>CHAPA00017</t>
  </si>
  <si>
    <t>CHAPA00018</t>
  </si>
  <si>
    <t>CHAPA00019</t>
  </si>
  <si>
    <t>CHAPA00020</t>
  </si>
  <si>
    <t>CHAPA00021</t>
  </si>
  <si>
    <t>CHAPA00022</t>
  </si>
  <si>
    <t>CHAPA00023</t>
  </si>
  <si>
    <t>CHAPA00024</t>
  </si>
  <si>
    <t>CHAPA00025</t>
  </si>
  <si>
    <t>CHAPA00026</t>
  </si>
  <si>
    <t>CHAPA00027</t>
  </si>
  <si>
    <t>CHAPA00028</t>
  </si>
  <si>
    <t>CHAPA00029</t>
  </si>
  <si>
    <t>CHAPA00030</t>
  </si>
  <si>
    <t>CHAPA00031</t>
  </si>
  <si>
    <t>CHAPA00032</t>
  </si>
  <si>
    <t>CHAPA00033</t>
  </si>
  <si>
    <t>CHAPA00034</t>
  </si>
  <si>
    <t>CHAPA00035</t>
  </si>
  <si>
    <t>CHAPA00036</t>
  </si>
  <si>
    <t>CHAPA00037</t>
  </si>
  <si>
    <t>CHAPA00038</t>
  </si>
  <si>
    <t>CHAPA00039</t>
  </si>
  <si>
    <t>CHAPA00040</t>
  </si>
  <si>
    <t>CHAPA00041</t>
  </si>
  <si>
    <t>CHAPA00042</t>
  </si>
  <si>
    <t>CHAPA00043</t>
  </si>
  <si>
    <t>CHAPA00044</t>
  </si>
  <si>
    <t>CHAPA00045</t>
  </si>
  <si>
    <t>CHAPA00046</t>
  </si>
  <si>
    <t>CHAPA00047</t>
  </si>
  <si>
    <t>CHAPA00048</t>
  </si>
  <si>
    <t>CHAPA00049</t>
  </si>
  <si>
    <t>CHAPA00050</t>
  </si>
  <si>
    <t>CHAPA00051</t>
  </si>
  <si>
    <t>CHAPA00052</t>
  </si>
  <si>
    <t>CHAPA00053</t>
  </si>
  <si>
    <t>CHAPA00054</t>
  </si>
  <si>
    <t>CHAPA00055</t>
  </si>
  <si>
    <t>CHAPA00056</t>
  </si>
  <si>
    <t>CHAPA00057</t>
  </si>
  <si>
    <t>CHAPA00058</t>
  </si>
  <si>
    <t>CHAPA00059</t>
  </si>
  <si>
    <t>CHAPA00060</t>
  </si>
  <si>
    <t>CHAPA00061</t>
  </si>
  <si>
    <t>CHAPA00062</t>
  </si>
  <si>
    <t>CHAPA00063</t>
  </si>
  <si>
    <t>CHAPA00064</t>
  </si>
  <si>
    <t>CHAPA00065</t>
  </si>
  <si>
    <t>CHAPA00066</t>
  </si>
  <si>
    <t>CHAPA00067</t>
  </si>
  <si>
    <t>CHAPA00068</t>
  </si>
  <si>
    <t>CHAPA00069</t>
  </si>
  <si>
    <t>CHAPA00070</t>
  </si>
  <si>
    <t>CHAPA00071</t>
  </si>
  <si>
    <t>CHAPA00072</t>
  </si>
  <si>
    <t>CHAPA00073</t>
  </si>
  <si>
    <t>CHAPA00074</t>
  </si>
  <si>
    <t>CHAPA00075</t>
  </si>
  <si>
    <t>CHAPA00076</t>
  </si>
  <si>
    <t>CHAPA00077</t>
  </si>
  <si>
    <t>CHAPA00078</t>
  </si>
  <si>
    <t>CHAPA00079</t>
  </si>
  <si>
    <t>CHAPA00080</t>
  </si>
  <si>
    <t>CHAPA00081</t>
  </si>
  <si>
    <t>CHAPA00082</t>
  </si>
  <si>
    <t>CHAPA00083</t>
  </si>
  <si>
    <t>CHAPA00084</t>
  </si>
  <si>
    <t>CHAPA00085</t>
  </si>
  <si>
    <t>CHAPA00086</t>
  </si>
  <si>
    <t>CHAPA00087</t>
  </si>
  <si>
    <t>CHAPA00088</t>
  </si>
  <si>
    <t>CHAPA00089</t>
  </si>
  <si>
    <t>CHAPA00090</t>
  </si>
  <si>
    <t>CHAPA00091</t>
  </si>
  <si>
    <t>CHAPA00092</t>
  </si>
  <si>
    <t>CHAPA00093</t>
  </si>
  <si>
    <t>CHAPA00094</t>
  </si>
  <si>
    <t>CHAPA00095</t>
  </si>
  <si>
    <t>CHAPA00096</t>
  </si>
  <si>
    <t>CHAPA00097</t>
  </si>
  <si>
    <t>CHAPA00098</t>
  </si>
  <si>
    <t>CHAPA00099</t>
  </si>
  <si>
    <t>CHAPA00100</t>
  </si>
  <si>
    <t>CHAPA00101</t>
  </si>
  <si>
    <t>CHAPA00102</t>
  </si>
  <si>
    <t>CHAPA00103</t>
  </si>
  <si>
    <t>CHAPA00104</t>
  </si>
  <si>
    <t>CHAPA00105</t>
  </si>
  <si>
    <t>CHAPA00106</t>
  </si>
  <si>
    <t>CHAPA00107</t>
  </si>
  <si>
    <t>CHAPA00108</t>
  </si>
  <si>
    <t>CHAPA00109</t>
  </si>
  <si>
    <t>CHAPA00110</t>
  </si>
  <si>
    <t>CHAPA00111</t>
  </si>
  <si>
    <t>CHAPA00112</t>
  </si>
  <si>
    <t>CHAPA00113</t>
  </si>
  <si>
    <t>CHAPA00114</t>
  </si>
  <si>
    <t>CHAPA00115</t>
  </si>
  <si>
    <t>CHAPA00116</t>
  </si>
  <si>
    <t>CHAPA00117</t>
  </si>
  <si>
    <t>CHAPA00118</t>
  </si>
  <si>
    <t>CHAPA00119</t>
  </si>
  <si>
    <t>CHAPA00120</t>
  </si>
  <si>
    <t>CHAPA00121</t>
  </si>
  <si>
    <t>CHAPA00122</t>
  </si>
  <si>
    <t>CHAPA00123</t>
  </si>
  <si>
    <t>CHAPA00124</t>
  </si>
  <si>
    <t>CHAPA00125</t>
  </si>
  <si>
    <t>CHAPA00126</t>
  </si>
  <si>
    <t>CHAPA00127</t>
  </si>
  <si>
    <t>CHAPA00128</t>
  </si>
  <si>
    <t>CHAPA00129</t>
  </si>
  <si>
    <t>CHAPA00130</t>
  </si>
  <si>
    <t>CHAPA00131</t>
  </si>
  <si>
    <t>CHAPA00132</t>
  </si>
  <si>
    <t>CHAPA00133</t>
  </si>
  <si>
    <t>CHAPA00134</t>
  </si>
  <si>
    <t>CHAPA00135</t>
  </si>
  <si>
    <t>CHAPA00136</t>
  </si>
  <si>
    <t>CHAPA00137</t>
  </si>
  <si>
    <t>CHAPA00138</t>
  </si>
  <si>
    <t>CHAPA00139</t>
  </si>
  <si>
    <t>CHAPA00140</t>
  </si>
  <si>
    <t>CHAPA00141</t>
  </si>
  <si>
    <t>CHAPA00142</t>
  </si>
  <si>
    <t>CHAPA00143</t>
  </si>
  <si>
    <t>CHAPA00144</t>
  </si>
  <si>
    <t>CHAPA00145</t>
  </si>
  <si>
    <t>CHAPA00146</t>
  </si>
  <si>
    <t>CHAPA00147</t>
  </si>
  <si>
    <t>CHAPA00148</t>
  </si>
  <si>
    <t>CHAPA00149</t>
  </si>
  <si>
    <t>CHAPA00150</t>
  </si>
  <si>
    <t>CHAPA00151</t>
  </si>
  <si>
    <t>CHAPA00152</t>
  </si>
  <si>
    <t>CHAPA00153</t>
  </si>
  <si>
    <t>CHAPA00154</t>
  </si>
  <si>
    <t>CHAPA00155</t>
  </si>
  <si>
    <t>CHAPA00156</t>
  </si>
  <si>
    <t>CHAPA00157</t>
  </si>
  <si>
    <t>CHAPA00158</t>
  </si>
  <si>
    <t>CHAPA00159</t>
  </si>
  <si>
    <t>CHAPA00160</t>
  </si>
  <si>
    <t>CHAPA00161</t>
  </si>
  <si>
    <t>CHAPA00162</t>
  </si>
  <si>
    <t>CHAPA00163</t>
  </si>
  <si>
    <t>CHAPA00164</t>
  </si>
  <si>
    <t>CHAPA00165</t>
  </si>
  <si>
    <t>CHAPA00166</t>
  </si>
  <si>
    <t>CHAPA00167</t>
  </si>
  <si>
    <t>CHAPA00168</t>
  </si>
  <si>
    <t>CHAPA00169</t>
  </si>
  <si>
    <t>CHAPA00170</t>
  </si>
  <si>
    <t>CHAPA00171</t>
  </si>
  <si>
    <t>CHAPA00172</t>
  </si>
  <si>
    <t>CHAPA00173</t>
  </si>
  <si>
    <t>CHAPA00174</t>
  </si>
  <si>
    <t>CHAPA00175</t>
  </si>
  <si>
    <t>CHAPA00176</t>
  </si>
  <si>
    <t>CHAPA00177</t>
  </si>
  <si>
    <t>CHAPA00178</t>
  </si>
  <si>
    <t>CHAPA00179</t>
  </si>
  <si>
    <t>CHAPA00180</t>
  </si>
  <si>
    <t>CHAPA00181</t>
  </si>
  <si>
    <t>CHAPA00182</t>
  </si>
  <si>
    <t>CHAPA00183</t>
  </si>
  <si>
    <t>CHAPA00184</t>
  </si>
  <si>
    <t>CHAPA00185</t>
  </si>
  <si>
    <t>CHAPA00186</t>
  </si>
  <si>
    <t>CHAPA00187</t>
  </si>
  <si>
    <t>CHAPA00188</t>
  </si>
  <si>
    <t>CHAPA00189</t>
  </si>
  <si>
    <t>CHAPA00190</t>
  </si>
  <si>
    <t>CHAPA00191</t>
  </si>
  <si>
    <t>CHAPA00192</t>
  </si>
  <si>
    <t>CHAPA00193</t>
  </si>
  <si>
    <t>CHAPA00194</t>
  </si>
  <si>
    <t>CHAPA00195</t>
  </si>
  <si>
    <t>CHAPA00196</t>
  </si>
  <si>
    <t>CHAPA00197</t>
  </si>
  <si>
    <t>CHAPA00198</t>
  </si>
  <si>
    <t>CHAPA00199</t>
  </si>
  <si>
    <t>CHAPA00200</t>
  </si>
  <si>
    <t>CHAPA00201</t>
  </si>
  <si>
    <t>CHAPA00202</t>
  </si>
  <si>
    <t>CHAPA00203</t>
  </si>
  <si>
    <t>CHAPA00204</t>
  </si>
  <si>
    <t>CHAPA00205</t>
  </si>
  <si>
    <t>CHAPA00206</t>
  </si>
  <si>
    <t>CHAPA00207</t>
  </si>
  <si>
    <t>CHAPA00208</t>
  </si>
  <si>
    <t>CHAPA00209</t>
  </si>
  <si>
    <t>CHAPA00210</t>
  </si>
  <si>
    <t>CHAPA00211</t>
  </si>
  <si>
    <t>CHAPA00212</t>
  </si>
  <si>
    <t>CHAPA00213</t>
  </si>
  <si>
    <t>CHAPA00214</t>
  </si>
  <si>
    <t>CHAPA00215</t>
  </si>
  <si>
    <t>CHAPA00216</t>
  </si>
  <si>
    <t>CHAPA00217</t>
  </si>
  <si>
    <t>CHAPA00218</t>
  </si>
  <si>
    <t>CHAPA00219</t>
  </si>
  <si>
    <t>CHAPA00220</t>
  </si>
  <si>
    <t>CHAPA00221</t>
  </si>
  <si>
    <t>CHAPA00222</t>
  </si>
  <si>
    <t>CHAPA00223</t>
  </si>
  <si>
    <t>CHAPA00224</t>
  </si>
  <si>
    <t>CHAPA00225</t>
  </si>
  <si>
    <t>CHAPA00226</t>
  </si>
  <si>
    <t>CHAPA00227</t>
  </si>
  <si>
    <t>CHAPA00228</t>
  </si>
  <si>
    <t>CHAPA00229</t>
  </si>
  <si>
    <t>CHAPA00230</t>
  </si>
  <si>
    <t>CHAPA00231</t>
  </si>
  <si>
    <t>CHAPA00232</t>
  </si>
  <si>
    <t>CHAPA00233</t>
  </si>
  <si>
    <t>CHAPA00234</t>
  </si>
  <si>
    <t>CHAPA00235</t>
  </si>
  <si>
    <t>CHAPA00236</t>
  </si>
  <si>
    <t>CHAPA00237</t>
  </si>
  <si>
    <t>CHAPA00238</t>
  </si>
  <si>
    <t>CHAPA00239</t>
  </si>
  <si>
    <t>CHAPA00240</t>
  </si>
  <si>
    <t>CHAPA00241</t>
  </si>
  <si>
    <t>CHAPA00242</t>
  </si>
  <si>
    <t>CHAPA00243</t>
  </si>
  <si>
    <t>CHAPA00244</t>
  </si>
  <si>
    <t>CHAPA00245</t>
  </si>
  <si>
    <t>CHAPA00246</t>
  </si>
  <si>
    <t>CHAPA00247</t>
  </si>
  <si>
    <t>CHAPA00248</t>
  </si>
  <si>
    <t>CHAPA00249</t>
  </si>
  <si>
    <t>CHAPA00250</t>
  </si>
  <si>
    <t>CHAPA00251</t>
  </si>
  <si>
    <t>CHAPA00252</t>
  </si>
  <si>
    <t>CHAPA00253</t>
  </si>
  <si>
    <t>CHAPA00254</t>
  </si>
  <si>
    <t>CHAPA00255</t>
  </si>
  <si>
    <t>CHAPA00256</t>
  </si>
  <si>
    <t>CHAPA00257</t>
  </si>
  <si>
    <t>CHAPA00258</t>
  </si>
  <si>
    <t>CHAPA00259</t>
  </si>
  <si>
    <t>CHAPA00260</t>
  </si>
  <si>
    <t>CHAPA00261</t>
  </si>
  <si>
    <t>CHAPA00262</t>
  </si>
  <si>
    <t>CHAPA00263</t>
  </si>
  <si>
    <t>CHAPA00264</t>
  </si>
  <si>
    <t>CHAPA00265</t>
  </si>
  <si>
    <t>CHAPA00266</t>
  </si>
  <si>
    <t>CHAPA00267</t>
  </si>
  <si>
    <t>CHAPA00268</t>
  </si>
  <si>
    <t>CHAPA00269</t>
  </si>
  <si>
    <t>CHAPA00270</t>
  </si>
  <si>
    <t>CHAPA00271</t>
  </si>
  <si>
    <t>CHAPA00272</t>
  </si>
  <si>
    <t>CHAPA00273</t>
  </si>
  <si>
    <t>CHAPA00274</t>
  </si>
  <si>
    <t>CHAPA00275</t>
  </si>
  <si>
    <t>CHAPA00276</t>
  </si>
  <si>
    <t>CHAPA00277</t>
  </si>
  <si>
    <t>CHAPA00278</t>
  </si>
  <si>
    <t>CHAPA00279</t>
  </si>
  <si>
    <t>CHAPA00280</t>
  </si>
  <si>
    <t>CHAPA00281</t>
  </si>
  <si>
    <t>CHAPA00282</t>
  </si>
  <si>
    <t>CHAPA00283</t>
  </si>
  <si>
    <t>CHAPA00284</t>
  </si>
  <si>
    <t>CHAPA00285</t>
  </si>
  <si>
    <t>CHAPA00286</t>
  </si>
  <si>
    <t>CHAPA00287</t>
  </si>
  <si>
    <t>CHAPA00288</t>
  </si>
  <si>
    <t>CHAPA00289</t>
  </si>
  <si>
    <t>CHAPA00290</t>
  </si>
  <si>
    <t>CHAPA00291</t>
  </si>
  <si>
    <t>CHAPA00292</t>
  </si>
  <si>
    <t>CHAPA00293</t>
  </si>
  <si>
    <t>CHAPA00294</t>
  </si>
  <si>
    <t>CHAPA00295</t>
  </si>
  <si>
    <t>CHAPA00296</t>
  </si>
  <si>
    <t>CHAPA00297</t>
  </si>
  <si>
    <t>CHAPA00298</t>
  </si>
  <si>
    <t>CHAPA00299</t>
  </si>
  <si>
    <t>CHAPA00300</t>
  </si>
  <si>
    <t>CHAPA00301</t>
  </si>
  <si>
    <t>CHAPA00302</t>
  </si>
  <si>
    <t>CHAPA00303</t>
  </si>
  <si>
    <t>CHAPA00304</t>
  </si>
  <si>
    <t>CHAPA00305</t>
  </si>
  <si>
    <t>CHAPA00306</t>
  </si>
  <si>
    <t>CHAPA00307</t>
  </si>
  <si>
    <t>CHAPA00308</t>
  </si>
  <si>
    <t>CHAPA00309</t>
  </si>
  <si>
    <t>CHAPA00310</t>
  </si>
  <si>
    <t>CHAPA00311</t>
  </si>
  <si>
    <t>CHAPA00312</t>
  </si>
  <si>
    <t>CHAPA00313</t>
  </si>
  <si>
    <t>CHAPA00314</t>
  </si>
  <si>
    <t>CHAPA00315</t>
  </si>
  <si>
    <t>CHAPA00316</t>
  </si>
  <si>
    <t>CHAPA00317</t>
  </si>
  <si>
    <t>CHAPA00318</t>
  </si>
  <si>
    <t>CHAPA00319</t>
  </si>
  <si>
    <t>CHAPA00320</t>
  </si>
  <si>
    <t>CHAPA00321</t>
  </si>
  <si>
    <t>CHAPA00322</t>
  </si>
  <si>
    <t>CHAPA00323</t>
  </si>
  <si>
    <t>CHAPA00324</t>
  </si>
  <si>
    <t>CHAPA00325</t>
  </si>
  <si>
    <t>CHAPA00326</t>
  </si>
  <si>
    <t>CHAPA00327</t>
  </si>
  <si>
    <t>CHAPA00328</t>
  </si>
  <si>
    <t>CHAPA00329</t>
  </si>
  <si>
    <t>CHAPA00330</t>
  </si>
  <si>
    <t>CHAPA00331</t>
  </si>
  <si>
    <t>CHAPA00332</t>
  </si>
  <si>
    <t>CHAPA00333</t>
  </si>
  <si>
    <t>CHAPA00334</t>
  </si>
  <si>
    <t>CHAPA00335</t>
  </si>
  <si>
    <t>CHAPA00336</t>
  </si>
  <si>
    <t>CHAPA00337</t>
  </si>
  <si>
    <t>CHAPA00338</t>
  </si>
  <si>
    <t>CHAPA00339</t>
  </si>
  <si>
    <t>CHAPA00340</t>
  </si>
  <si>
    <t>CHAPA00341</t>
  </si>
  <si>
    <t>CHAPA00342</t>
  </si>
  <si>
    <t>CHAPA00343</t>
  </si>
  <si>
    <t>CHAPA00344</t>
  </si>
  <si>
    <t>CHAPA00345</t>
  </si>
  <si>
    <t>CHAPA00346</t>
  </si>
  <si>
    <t>CHAPA00347</t>
  </si>
  <si>
    <t>CHAPA00348</t>
  </si>
  <si>
    <t>CHAPA00349</t>
  </si>
  <si>
    <t>CHAPA00350</t>
  </si>
  <si>
    <t>CHAPA00351</t>
  </si>
  <si>
    <t>CHAPA00352</t>
  </si>
  <si>
    <t>CHAPA00353</t>
  </si>
  <si>
    <t>CHAPA00354</t>
  </si>
  <si>
    <t>CHAPA00355</t>
  </si>
  <si>
    <t>CHAPA00356</t>
  </si>
  <si>
    <t>CHAPA00357</t>
  </si>
  <si>
    <t>CHAPA00358</t>
  </si>
  <si>
    <t>CHAPA00359</t>
  </si>
  <si>
    <t>CHAPA00360</t>
  </si>
  <si>
    <t>CHAPA00361</t>
  </si>
  <si>
    <t>CHAPA00362</t>
  </si>
  <si>
    <t>CHAPA00363</t>
  </si>
  <si>
    <t>CHAPA00364</t>
  </si>
  <si>
    <t>CHAPA00365</t>
  </si>
  <si>
    <t>CHAPA00366</t>
  </si>
  <si>
    <t>CHAPA00367</t>
  </si>
  <si>
    <t>CHAPA00368</t>
  </si>
  <si>
    <t>CHAPA00369</t>
  </si>
  <si>
    <t>CHAPA00370</t>
  </si>
  <si>
    <t>CHAPA00371</t>
  </si>
  <si>
    <t>CHAPA00372</t>
  </si>
  <si>
    <t>CHAPA00373</t>
  </si>
  <si>
    <t>CHAPA00374</t>
  </si>
  <si>
    <t>CHAPA00375</t>
  </si>
  <si>
    <t>CHAPA00376</t>
  </si>
  <si>
    <t>CHAPA00377</t>
  </si>
  <si>
    <t>CHAPA00378</t>
  </si>
  <si>
    <t>CHAPA00379</t>
  </si>
  <si>
    <t>CHAPA00380</t>
  </si>
  <si>
    <t>CHAPA00381</t>
  </si>
  <si>
    <t>CHAPA00382</t>
  </si>
  <si>
    <t>CHAPA00383</t>
  </si>
  <si>
    <t>CHAPA00384</t>
  </si>
  <si>
    <t>CHAPA00385</t>
  </si>
  <si>
    <t>CHAPA00386</t>
  </si>
  <si>
    <t>CHAPA00387</t>
  </si>
  <si>
    <t>CHAPA00388</t>
  </si>
  <si>
    <t>CHAPA00389</t>
  </si>
  <si>
    <t>CHAPA00390</t>
  </si>
  <si>
    <t>CHAPA00391</t>
  </si>
  <si>
    <t>CHAPA00392</t>
  </si>
  <si>
    <t>CHAPA00393</t>
  </si>
  <si>
    <t>CHAPA00394</t>
  </si>
  <si>
    <t>CHAPA00395</t>
  </si>
  <si>
    <t>CHAPA00396</t>
  </si>
  <si>
    <t>CHAPA00397</t>
  </si>
  <si>
    <t>CHAPA00398</t>
  </si>
  <si>
    <t>CHAPA00399</t>
  </si>
  <si>
    <t>CHAPA00400</t>
  </si>
  <si>
    <t>CHAPA00401</t>
  </si>
  <si>
    <t>CHAPA00402</t>
  </si>
  <si>
    <t>CHAPA00403</t>
  </si>
  <si>
    <t>CHAPA00404</t>
  </si>
  <si>
    <t>CHAPA00405</t>
  </si>
  <si>
    <t>CHAPA00406</t>
  </si>
  <si>
    <t>CHAPA00407</t>
  </si>
  <si>
    <t>CHAPA00408</t>
  </si>
  <si>
    <t>CHAPA00409</t>
  </si>
  <si>
    <t>CHAPA00410</t>
  </si>
  <si>
    <t>CHAPA00411</t>
  </si>
  <si>
    <t>CHAPA00412</t>
  </si>
  <si>
    <t>CHAPA00413</t>
  </si>
  <si>
    <t>CHAPA00414</t>
  </si>
  <si>
    <t>CHAPA00415</t>
  </si>
  <si>
    <t>CHAPA00416</t>
  </si>
  <si>
    <t>CHAPA00417</t>
  </si>
  <si>
    <t>CHAPA00418</t>
  </si>
  <si>
    <t>CHAPA00419</t>
  </si>
  <si>
    <t>CHAPA00420</t>
  </si>
  <si>
    <t>CHAPA00421</t>
  </si>
  <si>
    <t>CHAPA00422</t>
  </si>
  <si>
    <t>CHAPA00423</t>
  </si>
  <si>
    <t>CHAPA00424</t>
  </si>
  <si>
    <t>CHAPA00425</t>
  </si>
  <si>
    <t>CHAPA00426</t>
  </si>
  <si>
    <t>CHAPA00427</t>
  </si>
  <si>
    <t>CHAPA00428</t>
  </si>
  <si>
    <t>CHAPA00429</t>
  </si>
  <si>
    <t>CHAPA00430</t>
  </si>
  <si>
    <t>CHAPA00431</t>
  </si>
  <si>
    <t>CHAPA00432</t>
  </si>
  <si>
    <t>CHAPA00433</t>
  </si>
  <si>
    <t>CHAPA00434</t>
  </si>
  <si>
    <t>CHAPA00435</t>
  </si>
  <si>
    <t>CHAPA00436</t>
  </si>
  <si>
    <t>CHAPA00437</t>
  </si>
  <si>
    <t>CHAPA00438</t>
  </si>
  <si>
    <t>CHAPA00439</t>
  </si>
  <si>
    <t>CHAPA00440</t>
  </si>
  <si>
    <t>CHAPA00441</t>
  </si>
  <si>
    <t>CHAPA00442</t>
  </si>
  <si>
    <t>CHAPA00443</t>
  </si>
  <si>
    <t>CHAPA00444</t>
  </si>
  <si>
    <t>CHAPA00445</t>
  </si>
  <si>
    <t>CHAPA00446</t>
  </si>
  <si>
    <t>CHAPA00447</t>
  </si>
  <si>
    <t>CHAPA00448</t>
  </si>
  <si>
    <t>CHAPA00449</t>
  </si>
  <si>
    <t>CHAPA00450</t>
  </si>
  <si>
    <t>CHAPA00451</t>
  </si>
  <si>
    <t>CHAPA00452</t>
  </si>
  <si>
    <t>CHAPA00453</t>
  </si>
  <si>
    <t>CHAPA00454</t>
  </si>
  <si>
    <t>CHAPA00455</t>
  </si>
  <si>
    <t>CHAPA00456</t>
  </si>
  <si>
    <t>CHAPA00457</t>
  </si>
  <si>
    <t>CHAPA00458</t>
  </si>
  <si>
    <t>CHAPA00459</t>
  </si>
  <si>
    <t>CHAPA00460</t>
  </si>
  <si>
    <t>CHAPA00461</t>
  </si>
  <si>
    <t>CHAPA00462</t>
  </si>
  <si>
    <t>CHAPA00463</t>
  </si>
  <si>
    <t>CHAPA00464</t>
  </si>
  <si>
    <t>CHAPA00465</t>
  </si>
  <si>
    <t>CHAPA00466</t>
  </si>
  <si>
    <t>CHAPA00467</t>
  </si>
  <si>
    <t>CHAPA00468</t>
  </si>
  <si>
    <t>CHAPA00469</t>
  </si>
  <si>
    <t>CHAPA00470</t>
  </si>
  <si>
    <t>CHAPA00471</t>
  </si>
  <si>
    <t>CHAPA00472</t>
  </si>
  <si>
    <t>CHAPA00473</t>
  </si>
  <si>
    <t>CHAPA00474</t>
  </si>
  <si>
    <t>CHAPA00475</t>
  </si>
  <si>
    <t>CHAPA00476</t>
  </si>
  <si>
    <t>CHAPA00477</t>
  </si>
  <si>
    <t>CHAPA00478</t>
  </si>
  <si>
    <t>CHAPA00479</t>
  </si>
  <si>
    <t>CHAPA00480</t>
  </si>
  <si>
    <t>CHAPA00481</t>
  </si>
  <si>
    <t>CHAPA00482</t>
  </si>
  <si>
    <t>CHAPA00483</t>
  </si>
  <si>
    <t>CHAPA00484</t>
  </si>
  <si>
    <t>CHAPA00485</t>
  </si>
  <si>
    <t>CHAPA00486</t>
  </si>
  <si>
    <t>CHAPA00487</t>
  </si>
  <si>
    <t>CHAPA00488</t>
  </si>
  <si>
    <t>CHAPA00489</t>
  </si>
  <si>
    <t>CHAPA00490</t>
  </si>
  <si>
    <t>CHAPA00491</t>
  </si>
  <si>
    <t>CHAPA00492</t>
  </si>
  <si>
    <t>CHAPA00493</t>
  </si>
  <si>
    <t>CHAPA00494</t>
  </si>
  <si>
    <t>CHAPA00495</t>
  </si>
  <si>
    <t>CHAPA00496</t>
  </si>
  <si>
    <t>CHAPA00497</t>
  </si>
  <si>
    <t>CHAPA00498</t>
  </si>
  <si>
    <t>CHAPA00499</t>
  </si>
  <si>
    <t>CHAPA00500</t>
  </si>
  <si>
    <t>CHAPA00501</t>
  </si>
  <si>
    <t>CHAPA00502</t>
  </si>
  <si>
    <t>CHAPA00503</t>
  </si>
  <si>
    <t>CHAPA00504</t>
  </si>
  <si>
    <t>CHAPA00505</t>
  </si>
  <si>
    <t>CHAPA00506</t>
  </si>
  <si>
    <t>CHAPA00507</t>
  </si>
  <si>
    <t>CHAPA00508</t>
  </si>
  <si>
    <t>CHAPA00509</t>
  </si>
  <si>
    <t>CHAPA00510</t>
  </si>
  <si>
    <t>CHAPA00511</t>
  </si>
  <si>
    <t>CHAPA00512</t>
  </si>
  <si>
    <t>CHAPA00513</t>
  </si>
  <si>
    <t>CHAPA00514</t>
  </si>
  <si>
    <t>CHAPA00515</t>
  </si>
  <si>
    <t>CHAPA00516</t>
  </si>
  <si>
    <t>CHAPA00517</t>
  </si>
  <si>
    <t>CHAPA00518</t>
  </si>
  <si>
    <t>CHAPA00519</t>
  </si>
  <si>
    <t>CHAPA00520</t>
  </si>
  <si>
    <t>CHAPA00521</t>
  </si>
  <si>
    <t>CHAPA00522</t>
  </si>
  <si>
    <t>CHAPA00523</t>
  </si>
  <si>
    <t>CHAPA00524</t>
  </si>
  <si>
    <t>CHAPA00525</t>
  </si>
  <si>
    <t>CHAPA00526</t>
  </si>
  <si>
    <t>CHAPA00527</t>
  </si>
  <si>
    <t>CHAPA00528</t>
  </si>
  <si>
    <t>CHAPA00529</t>
  </si>
  <si>
    <t>CHAPA00530</t>
  </si>
  <si>
    <t>CHAPA00531</t>
  </si>
  <si>
    <t>CHAPA00532</t>
  </si>
  <si>
    <t>CHAPA00533</t>
  </si>
  <si>
    <t>CHAPA00534</t>
  </si>
  <si>
    <t>CHAPA00535</t>
  </si>
  <si>
    <t>CHAPA00536</t>
  </si>
  <si>
    <t>CHAPA00537</t>
  </si>
  <si>
    <t>CHAPA00538</t>
  </si>
  <si>
    <t>CHAPA00539</t>
  </si>
  <si>
    <t>CHAPA00540</t>
  </si>
  <si>
    <t>CHAPA00541</t>
  </si>
  <si>
    <t>CHAPA00542</t>
  </si>
  <si>
    <t>CHAPA00543</t>
  </si>
  <si>
    <t>CHAPA00544</t>
  </si>
  <si>
    <t>CHAPA00545</t>
  </si>
  <si>
    <t>CHAPA00546</t>
  </si>
  <si>
    <t>CHAPA00547</t>
  </si>
  <si>
    <t>CHAPA00548</t>
  </si>
  <si>
    <t>CHAPA00549</t>
  </si>
  <si>
    <t>CHAPA00550</t>
  </si>
  <si>
    <t>CHAPA00551</t>
  </si>
  <si>
    <t>CHAPA00552</t>
  </si>
  <si>
    <t>CHAPA00553</t>
  </si>
  <si>
    <t>CHAPA00554</t>
  </si>
  <si>
    <t>CHAPA00555</t>
  </si>
  <si>
    <t>CHAPA00556</t>
  </si>
  <si>
    <t>CHAPA00557</t>
  </si>
  <si>
    <t>CHAPA00558</t>
  </si>
  <si>
    <t>CHAPA00559</t>
  </si>
  <si>
    <t>CHAPA00560</t>
  </si>
  <si>
    <t>CHAPA00561</t>
  </si>
  <si>
    <t>CHAPA00562</t>
  </si>
  <si>
    <t>CHAPA00563</t>
  </si>
  <si>
    <t>CHAPA00564</t>
  </si>
  <si>
    <t>CHAPA00565</t>
  </si>
  <si>
    <t>CHAPA00566</t>
  </si>
  <si>
    <t>CHAPA00567</t>
  </si>
  <si>
    <t>CHAPA00568</t>
  </si>
  <si>
    <t>CHAPA00569</t>
  </si>
  <si>
    <t>CHAPA00570</t>
  </si>
  <si>
    <t>CHAPA00571</t>
  </si>
  <si>
    <t>CHAPA00572</t>
  </si>
  <si>
    <t>CHAPA00573</t>
  </si>
  <si>
    <t>CHAPA00574</t>
  </si>
  <si>
    <t>CHAPA00575</t>
  </si>
  <si>
    <t>CHAPA00576</t>
  </si>
  <si>
    <t>CHAPA00577</t>
  </si>
  <si>
    <t>CHAPA00578</t>
  </si>
  <si>
    <t>CHAPA00579</t>
  </si>
  <si>
    <t>CHAPA00580</t>
  </si>
  <si>
    <t>CHAPA00581</t>
  </si>
  <si>
    <t>CHAPA00582</t>
  </si>
  <si>
    <t>CHAPA00583</t>
  </si>
  <si>
    <t>CHAPA00584</t>
  </si>
  <si>
    <t>CHAPA00585</t>
  </si>
  <si>
    <t>CHAPA00586</t>
  </si>
  <si>
    <t>CHAPA00587</t>
  </si>
  <si>
    <t>CHAPA00588</t>
  </si>
  <si>
    <t>CHAPA00589</t>
  </si>
  <si>
    <t>CHAPA00590</t>
  </si>
  <si>
    <t>CHAPA00591</t>
  </si>
  <si>
    <t>CHAPA00592</t>
  </si>
  <si>
    <t>CHAPA00593</t>
  </si>
  <si>
    <t>CHAPA00594</t>
  </si>
  <si>
    <t>CHAPA00595</t>
  </si>
  <si>
    <t>CHAPA00596</t>
  </si>
  <si>
    <t>CHAPA00597</t>
  </si>
  <si>
    <t>CHAPA00598</t>
  </si>
  <si>
    <t>CHAPA00599</t>
  </si>
  <si>
    <t>CHAPA00600</t>
  </si>
  <si>
    <t>CHAPA00601</t>
  </si>
  <si>
    <t>CHAPA00602</t>
  </si>
  <si>
    <t>CHAPA00603</t>
  </si>
  <si>
    <t>CHAPA00604</t>
  </si>
  <si>
    <t>CHAPA00605</t>
  </si>
  <si>
    <t>CHAPA00606</t>
  </si>
  <si>
    <t>CHAPA00607</t>
  </si>
  <si>
    <t>CHAPA00608</t>
  </si>
  <si>
    <t>CHAPA00609</t>
  </si>
  <si>
    <t>CHAPA00610</t>
  </si>
  <si>
    <t>CHAPA00611</t>
  </si>
  <si>
    <t>CHAPA00612</t>
  </si>
  <si>
    <t>CHAPA00613</t>
  </si>
  <si>
    <t>CHAPA00614</t>
  </si>
  <si>
    <t>CHAPA00615</t>
  </si>
  <si>
    <t>CHAPA00616</t>
  </si>
  <si>
    <t>CHAPA00617</t>
  </si>
  <si>
    <t>CHAPA00618</t>
  </si>
  <si>
    <t>CHAPA00619</t>
  </si>
  <si>
    <t>CHAPA00620</t>
  </si>
  <si>
    <t>CHAPA00621</t>
  </si>
  <si>
    <t>CHAPA00622</t>
  </si>
  <si>
    <t>CHAPA00623</t>
  </si>
  <si>
    <t>CHAPA00624</t>
  </si>
  <si>
    <t>CHAPA00625</t>
  </si>
  <si>
    <t>CHAPA00626</t>
  </si>
  <si>
    <t>CHAPA00627</t>
  </si>
  <si>
    <t>CHAPA00628</t>
  </si>
  <si>
    <t>CHAPA00629</t>
  </si>
  <si>
    <t>CHAPA00630</t>
  </si>
  <si>
    <t>CHAPA00631</t>
  </si>
  <si>
    <t>CHAPA00632</t>
  </si>
  <si>
    <t>CHAPA00633</t>
  </si>
  <si>
    <t>CHAPA00634</t>
  </si>
  <si>
    <t>CHAPA00635</t>
  </si>
  <si>
    <t>CHAPA00636</t>
  </si>
  <si>
    <t>CHAPA00637</t>
  </si>
  <si>
    <t>CHAPA00638</t>
  </si>
  <si>
    <t>CHAPA00639</t>
  </si>
  <si>
    <t>CHAPA00640</t>
  </si>
  <si>
    <t>CHAPA00641</t>
  </si>
  <si>
    <t>CHAPA00642</t>
  </si>
  <si>
    <t>CHAPA00643</t>
  </si>
  <si>
    <t>CHAPA00644</t>
  </si>
  <si>
    <t>CHAPA00645</t>
  </si>
  <si>
    <t>CHAPA00646</t>
  </si>
  <si>
    <t>CHAPA00647</t>
  </si>
  <si>
    <t>CHAPA00648</t>
  </si>
  <si>
    <t>CHAPA00649</t>
  </si>
  <si>
    <t>CHAPA00650</t>
  </si>
  <si>
    <t>CHAPA00651</t>
  </si>
  <si>
    <t>CHAPA00652</t>
  </si>
  <si>
    <t>CHAPA00653</t>
  </si>
  <si>
    <t>COLABORADOR 1</t>
  </si>
  <si>
    <t>COLABORADOR 2</t>
  </si>
  <si>
    <t>COLABORADOR 3</t>
  </si>
  <si>
    <t>COLABORADOR 4</t>
  </si>
  <si>
    <t>COLABORADOR 5</t>
  </si>
  <si>
    <t>COLABORADOR 6</t>
  </si>
  <si>
    <t>COLABORADOR 7</t>
  </si>
  <si>
    <t>COLABORADOR 8</t>
  </si>
  <si>
    <t>COLABORADOR 9</t>
  </si>
  <si>
    <t>COLABORADOR 10</t>
  </si>
  <si>
    <t>COLABORADOR 11</t>
  </si>
  <si>
    <t>COLABORADOR 12</t>
  </si>
  <si>
    <t>COLABORADOR 13</t>
  </si>
  <si>
    <t>COLABORADOR 14</t>
  </si>
  <si>
    <t>COLABORADOR 15</t>
  </si>
  <si>
    <t>COLABORADOR 16</t>
  </si>
  <si>
    <t>COLABORADOR 17</t>
  </si>
  <si>
    <t>COLABORADOR 18</t>
  </si>
  <si>
    <t>COLABORADOR 19</t>
  </si>
  <si>
    <t>COLABORADOR 20</t>
  </si>
  <si>
    <t>COLABORADOR 21</t>
  </si>
  <si>
    <t>COLABORADOR 22</t>
  </si>
  <si>
    <t>COLABORADOR 23</t>
  </si>
  <si>
    <t>COLABORADOR 24</t>
  </si>
  <si>
    <t>COLABORADOR 25</t>
  </si>
  <si>
    <t>COLABORADOR 26</t>
  </si>
  <si>
    <t>COLABORADOR 27</t>
  </si>
  <si>
    <t>COLABORADOR 28</t>
  </si>
  <si>
    <t>COLABORADOR 29</t>
  </si>
  <si>
    <t>COLABORADOR 30</t>
  </si>
  <si>
    <t>COLABORADOR 31</t>
  </si>
  <si>
    <t>COLABORADOR 32</t>
  </si>
  <si>
    <t>COLABORADOR 33</t>
  </si>
  <si>
    <t>COLABORADOR 34</t>
  </si>
  <si>
    <t>COLABORADOR 35</t>
  </si>
  <si>
    <t>COLABORADOR 36</t>
  </si>
  <si>
    <t>COLABORADOR 37</t>
  </si>
  <si>
    <t>COLABORADOR 38</t>
  </si>
  <si>
    <t>COLABORADOR 39</t>
  </si>
  <si>
    <t>COLABORADOR 40</t>
  </si>
  <si>
    <t>COLABORADOR 41</t>
  </si>
  <si>
    <t>COLABORADOR 42</t>
  </si>
  <si>
    <t>COLABORADOR 43</t>
  </si>
  <si>
    <t>COLABORADOR 44</t>
  </si>
  <si>
    <t>COLABORADOR 45</t>
  </si>
  <si>
    <t>COLABORADOR 46</t>
  </si>
  <si>
    <t>COLABORADOR 47</t>
  </si>
  <si>
    <t>COLABORADOR 48</t>
  </si>
  <si>
    <t>COLABORADOR 49</t>
  </si>
  <si>
    <t>COLABORADOR 50</t>
  </si>
  <si>
    <t>COLABORADOR 51</t>
  </si>
  <si>
    <t>COLABORADOR 52</t>
  </si>
  <si>
    <t>COLABORADOR 53</t>
  </si>
  <si>
    <t>COLABORADOR 54</t>
  </si>
  <si>
    <t>COLABORADOR 55</t>
  </si>
  <si>
    <t>COLABORADOR 56</t>
  </si>
  <si>
    <t>COLABORADOR 57</t>
  </si>
  <si>
    <t>COLABORADOR 58</t>
  </si>
  <si>
    <t>COLABORADOR 59</t>
  </si>
  <si>
    <t>COLABORADOR 60</t>
  </si>
  <si>
    <t>COLABORADOR 61</t>
  </si>
  <si>
    <t>COLABORADOR 62</t>
  </si>
  <si>
    <t>COLABORADOR 63</t>
  </si>
  <si>
    <t>COLABORADOR 64</t>
  </si>
  <si>
    <t>COLABORADOR 65</t>
  </si>
  <si>
    <t>COLABORADOR 66</t>
  </si>
  <si>
    <t>COLABORADOR 67</t>
  </si>
  <si>
    <t>COLABORADOR 68</t>
  </si>
  <si>
    <t>COLABORADOR 69</t>
  </si>
  <si>
    <t>COLABORADOR 70</t>
  </si>
  <si>
    <t>COLABORADOR 71</t>
  </si>
  <si>
    <t>COLABORADOR 72</t>
  </si>
  <si>
    <t>COLABORADOR 73</t>
  </si>
  <si>
    <t>COLABORADOR 74</t>
  </si>
  <si>
    <t>COLABORADOR 75</t>
  </si>
  <si>
    <t>COLABORADOR 76</t>
  </si>
  <si>
    <t>COLABORADOR 77</t>
  </si>
  <si>
    <t>COLABORADOR 78</t>
  </si>
  <si>
    <t>COLABORADOR 79</t>
  </si>
  <si>
    <t>COLABORADOR 80</t>
  </si>
  <si>
    <t>COLABORADOR 81</t>
  </si>
  <si>
    <t>COLABORADOR 82</t>
  </si>
  <si>
    <t>COLABORADOR 83</t>
  </si>
  <si>
    <t>COLABORADOR 84</t>
  </si>
  <si>
    <t>COLABORADOR 85</t>
  </si>
  <si>
    <t>COLABORADOR 86</t>
  </si>
  <si>
    <t>COLABORADOR 87</t>
  </si>
  <si>
    <t>COLABORADOR 88</t>
  </si>
  <si>
    <t>COLABORADOR 89</t>
  </si>
  <si>
    <t>COLABORADOR 90</t>
  </si>
  <si>
    <t>COLABORADOR 91</t>
  </si>
  <si>
    <t>COLABORADOR 92</t>
  </si>
  <si>
    <t>COLABORADOR 93</t>
  </si>
  <si>
    <t>COLABORADOR 94</t>
  </si>
  <si>
    <t>COLABORADOR 95</t>
  </si>
  <si>
    <t>COLABORADOR 96</t>
  </si>
  <si>
    <t>COLABORADOR 97</t>
  </si>
  <si>
    <t>COLABORADOR 98</t>
  </si>
  <si>
    <t>COLABORADOR 99</t>
  </si>
  <si>
    <t>COLABORADOR 100</t>
  </si>
  <si>
    <t>COLABORADOR 101</t>
  </si>
  <si>
    <t>COLABORADOR 102</t>
  </si>
  <si>
    <t>COLABORADOR 103</t>
  </si>
  <si>
    <t>COLABORADOR 104</t>
  </si>
  <si>
    <t>COLABORADOR 105</t>
  </si>
  <si>
    <t>COLABORADOR 106</t>
  </si>
  <si>
    <t>COLABORADOR 107</t>
  </si>
  <si>
    <t>COLABORADOR 108</t>
  </si>
  <si>
    <t>COLABORADOR 109</t>
  </si>
  <si>
    <t>COLABORADOR 110</t>
  </si>
  <si>
    <t>COLABORADOR 111</t>
  </si>
  <si>
    <t>COLABORADOR 112</t>
  </si>
  <si>
    <t>COLABORADOR 113</t>
  </si>
  <si>
    <t>COLABORADOR 114</t>
  </si>
  <si>
    <t>COLABORADOR 115</t>
  </si>
  <si>
    <t>COLABORADOR 116</t>
  </si>
  <si>
    <t>COLABORADOR 117</t>
  </si>
  <si>
    <t>COLABORADOR 118</t>
  </si>
  <si>
    <t>COLABORADOR 119</t>
  </si>
  <si>
    <t>COLABORADOR 120</t>
  </si>
  <si>
    <t>COLABORADOR 121</t>
  </si>
  <si>
    <t>COLABORADOR 122</t>
  </si>
  <si>
    <t>COLABORADOR 123</t>
  </si>
  <si>
    <t>COLABORADOR 124</t>
  </si>
  <si>
    <t>COLABORADOR 125</t>
  </si>
  <si>
    <t>COLABORADOR 126</t>
  </si>
  <si>
    <t>COLABORADOR 127</t>
  </si>
  <si>
    <t>COLABORADOR 128</t>
  </si>
  <si>
    <t>COLABORADOR 129</t>
  </si>
  <si>
    <t>COLABORADOR 130</t>
  </si>
  <si>
    <t>COLABORADOR 131</t>
  </si>
  <si>
    <t>COLABORADOR 132</t>
  </si>
  <si>
    <t>COLABORADOR 133</t>
  </si>
  <si>
    <t>COLABORADOR 134</t>
  </si>
  <si>
    <t>COLABORADOR 135</t>
  </si>
  <si>
    <t>COLABORADOR 136</t>
  </si>
  <si>
    <t>COLABORADOR 137</t>
  </si>
  <si>
    <t>COLABORADOR 138</t>
  </si>
  <si>
    <t>COLABORADOR 139</t>
  </si>
  <si>
    <t>COLABORADOR 140</t>
  </si>
  <si>
    <t>COLABORADOR 141</t>
  </si>
  <si>
    <t>COLABORADOR 142</t>
  </si>
  <si>
    <t>COLABORADOR 143</t>
  </si>
  <si>
    <t>COLABORADOR 144</t>
  </si>
  <si>
    <t>COLABORADOR 145</t>
  </si>
  <si>
    <t>COLABORADOR 146</t>
  </si>
  <si>
    <t>COLABORADOR 147</t>
  </si>
  <si>
    <t>COLABORADOR 148</t>
  </si>
  <si>
    <t>COLABORADOR 149</t>
  </si>
  <si>
    <t>COLABORADOR 150</t>
  </si>
  <si>
    <t>COLABORADOR 151</t>
  </si>
  <si>
    <t>COLABORADOR 152</t>
  </si>
  <si>
    <t>COLABORADOR 153</t>
  </si>
  <si>
    <t>COLABORADOR 154</t>
  </si>
  <si>
    <t>COLABORADOR 155</t>
  </si>
  <si>
    <t>COLABORADOR 156</t>
  </si>
  <si>
    <t>COLABORADOR 157</t>
  </si>
  <si>
    <t>COLABORADOR 158</t>
  </si>
  <si>
    <t>COLABORADOR 159</t>
  </si>
  <si>
    <t>COLABORADOR 160</t>
  </si>
  <si>
    <t>COLABORADOR 161</t>
  </si>
  <si>
    <t>COLABORADOR 162</t>
  </si>
  <si>
    <t>COLABORADOR 163</t>
  </si>
  <si>
    <t>COLABORADOR 164</t>
  </si>
  <si>
    <t>COLABORADOR 165</t>
  </si>
  <si>
    <t>COLABORADOR 166</t>
  </si>
  <si>
    <t>COLABORADOR 167</t>
  </si>
  <si>
    <t>COLABORADOR 168</t>
  </si>
  <si>
    <t>COLABORADOR 169</t>
  </si>
  <si>
    <t>COLABORADOR 170</t>
  </si>
  <si>
    <t>COLABORADOR 171</t>
  </si>
  <si>
    <t>COLABORADOR 172</t>
  </si>
  <si>
    <t>COLABORADOR 173</t>
  </si>
  <si>
    <t>COLABORADOR 174</t>
  </si>
  <si>
    <t>COLABORADOR 175</t>
  </si>
  <si>
    <t>COLABORADOR 176</t>
  </si>
  <si>
    <t>COLABORADOR 177</t>
  </si>
  <si>
    <t>COLABORADOR 178</t>
  </si>
  <si>
    <t>COLABORADOR 179</t>
  </si>
  <si>
    <t>COLABORADOR 180</t>
  </si>
  <si>
    <t>COLABORADOR 181</t>
  </si>
  <si>
    <t>COLABORADOR 182</t>
  </si>
  <si>
    <t>COLABORADOR 183</t>
  </si>
  <si>
    <t>COLABORADOR 184</t>
  </si>
  <si>
    <t>COLABORADOR 185</t>
  </si>
  <si>
    <t>COLABORADOR 186</t>
  </si>
  <si>
    <t>COLABORADOR 187</t>
  </si>
  <si>
    <t>COLABORADOR 188</t>
  </si>
  <si>
    <t>COLABORADOR 189</t>
  </si>
  <si>
    <t>COLABORADOR 190</t>
  </si>
  <si>
    <t>COLABORADOR 191</t>
  </si>
  <si>
    <t>COLABORADOR 192</t>
  </si>
  <si>
    <t>COLABORADOR 193</t>
  </si>
  <si>
    <t>COLABORADOR 194</t>
  </si>
  <si>
    <t>COLABORADOR 195</t>
  </si>
  <si>
    <t>COLABORADOR 196</t>
  </si>
  <si>
    <t>COLABORADOR 197</t>
  </si>
  <si>
    <t>COLABORADOR 198</t>
  </si>
  <si>
    <t>COLABORADOR 199</t>
  </si>
  <si>
    <t>COLABORADOR 200</t>
  </si>
  <si>
    <t>COLABORADOR 201</t>
  </si>
  <si>
    <t>COLABORADOR 202</t>
  </si>
  <si>
    <t>COLABORADOR 203</t>
  </si>
  <si>
    <t>COLABORADOR 204</t>
  </si>
  <si>
    <t>COLABORADOR 205</t>
  </si>
  <si>
    <t>COLABORADOR 206</t>
  </si>
  <si>
    <t>COLABORADOR 207</t>
  </si>
  <si>
    <t>COLABORADOR 208</t>
  </si>
  <si>
    <t>COLABORADOR 209</t>
  </si>
  <si>
    <t>COLABORADOR 210</t>
  </si>
  <si>
    <t>COLABORADOR 211</t>
  </si>
  <si>
    <t>COLABORADOR 212</t>
  </si>
  <si>
    <t>COLABORADOR 213</t>
  </si>
  <si>
    <t>COLABORADOR 214</t>
  </si>
  <si>
    <t>COLABORADOR 215</t>
  </si>
  <si>
    <t>COLABORADOR 216</t>
  </si>
  <si>
    <t>COLABORADOR 217</t>
  </si>
  <si>
    <t>COLABORADOR 218</t>
  </si>
  <si>
    <t>COLABORADOR 219</t>
  </si>
  <si>
    <t>COLABORADOR 220</t>
  </si>
  <si>
    <t>COLABORADOR 221</t>
  </si>
  <si>
    <t>COLABORADOR 222</t>
  </si>
  <si>
    <t>COLABORADOR 223</t>
  </si>
  <si>
    <t>COLABORADOR 224</t>
  </si>
  <si>
    <t>COLABORADOR 225</t>
  </si>
  <si>
    <t>COLABORADOR 226</t>
  </si>
  <si>
    <t>COLABORADOR 227</t>
  </si>
  <si>
    <t>COLABORADOR 228</t>
  </si>
  <si>
    <t>COLABORADOR 229</t>
  </si>
  <si>
    <t>COLABORADOR 230</t>
  </si>
  <si>
    <t>COLABORADOR 231</t>
  </si>
  <si>
    <t>COLABORADOR 232</t>
  </si>
  <si>
    <t>COLABORADOR 233</t>
  </si>
  <si>
    <t>COLABORADOR 234</t>
  </si>
  <si>
    <t>COLABORADOR 235</t>
  </si>
  <si>
    <t>COLABORADOR 236</t>
  </si>
  <si>
    <t>COLABORADOR 237</t>
  </si>
  <si>
    <t>COLABORADOR 238</t>
  </si>
  <si>
    <t>COLABORADOR 239</t>
  </si>
  <si>
    <t>COLABORADOR 240</t>
  </si>
  <si>
    <t>COLABORADOR 241</t>
  </si>
  <si>
    <t>COLABORADOR 242</t>
  </si>
  <si>
    <t>COLABORADOR 243</t>
  </si>
  <si>
    <t>COLABORADOR 244</t>
  </si>
  <si>
    <t>COLABORADOR 245</t>
  </si>
  <si>
    <t>COLABORADOR 246</t>
  </si>
  <si>
    <t>COLABORADOR 247</t>
  </si>
  <si>
    <t>COLABORADOR 248</t>
  </si>
  <si>
    <t>COLABORADOR 249</t>
  </si>
  <si>
    <t>COLABORADOR 250</t>
  </si>
  <si>
    <t>COLABORADOR 251</t>
  </si>
  <si>
    <t>COLABORADOR 252</t>
  </si>
  <si>
    <t>COLABORADOR 253</t>
  </si>
  <si>
    <t>COLABORADOR 254</t>
  </si>
  <si>
    <t>COLABORADOR 255</t>
  </si>
  <si>
    <t>COLABORADOR 256</t>
  </si>
  <si>
    <t>COLABORADOR 257</t>
  </si>
  <si>
    <t>COLABORADOR 258</t>
  </si>
  <si>
    <t>COLABORADOR 259</t>
  </si>
  <si>
    <t>COLABORADOR 260</t>
  </si>
  <si>
    <t>COLABORADOR 261</t>
  </si>
  <si>
    <t>COLABORADOR 262</t>
  </si>
  <si>
    <t>COLABORADOR 263</t>
  </si>
  <si>
    <t>COLABORADOR 264</t>
  </si>
  <si>
    <t>COLABORADOR 265</t>
  </si>
  <si>
    <t>COLABORADOR 266</t>
  </si>
  <si>
    <t>COLABORADOR 267</t>
  </si>
  <si>
    <t>COLABORADOR 268</t>
  </si>
  <si>
    <t>COLABORADOR 269</t>
  </si>
  <si>
    <t>COLABORADOR 270</t>
  </si>
  <si>
    <t>COLABORADOR 271</t>
  </si>
  <si>
    <t>COLABORADOR 272</t>
  </si>
  <si>
    <t>COLABORADOR 273</t>
  </si>
  <si>
    <t>COLABORADOR 274</t>
  </si>
  <si>
    <t>COLABORADOR 275</t>
  </si>
  <si>
    <t>COLABORADOR 276</t>
  </si>
  <si>
    <t>COLABORADOR 277</t>
  </si>
  <si>
    <t>COLABORADOR 278</t>
  </si>
  <si>
    <t>COLABORADOR 279</t>
  </si>
  <si>
    <t>COLABORADOR 280</t>
  </si>
  <si>
    <t>COLABORADOR 281</t>
  </si>
  <si>
    <t>COLABORADOR 282</t>
  </si>
  <si>
    <t>COLABORADOR 283</t>
  </si>
  <si>
    <t>COLABORADOR 284</t>
  </si>
  <si>
    <t>COLABORADOR 285</t>
  </si>
  <si>
    <t>COLABORADOR 286</t>
  </si>
  <si>
    <t>COLABORADOR 287</t>
  </si>
  <si>
    <t>COLABORADOR 288</t>
  </si>
  <si>
    <t>COLABORADOR 289</t>
  </si>
  <si>
    <t>COLABORADOR 290</t>
  </si>
  <si>
    <t>COLABORADOR 291</t>
  </si>
  <si>
    <t>COLABORADOR 292</t>
  </si>
  <si>
    <t>COLABORADOR 293</t>
  </si>
  <si>
    <t>COLABORADOR 294</t>
  </si>
  <si>
    <t>COLABORADOR 295</t>
  </si>
  <si>
    <t>COLABORADOR 296</t>
  </si>
  <si>
    <t>COLABORADOR 297</t>
  </si>
  <si>
    <t>COLABORADOR 298</t>
  </si>
  <si>
    <t>COLABORADOR 299</t>
  </si>
  <si>
    <t>COLABORADOR 300</t>
  </si>
  <si>
    <t>COLABORADOR 301</t>
  </si>
  <si>
    <t>COLABORADOR 302</t>
  </si>
  <si>
    <t>COLABORADOR 303</t>
  </si>
  <si>
    <t>COLABORADOR 304</t>
  </si>
  <si>
    <t>COLABORADOR 305</t>
  </si>
  <si>
    <t>COLABORADOR 306</t>
  </si>
  <si>
    <t>COLABORADOR 307</t>
  </si>
  <si>
    <t>COLABORADOR 308</t>
  </si>
  <si>
    <t>COLABORADOR 309</t>
  </si>
  <si>
    <t>COLABORADOR 310</t>
  </si>
  <si>
    <t>COLABORADOR 311</t>
  </si>
  <si>
    <t>COLABORADOR 312</t>
  </si>
  <si>
    <t>COLABORADOR 313</t>
  </si>
  <si>
    <t>COLABORADOR 314</t>
  </si>
  <si>
    <t>COLABORADOR 315</t>
  </si>
  <si>
    <t>COLABORADOR 316</t>
  </si>
  <si>
    <t>COLABORADOR 317</t>
  </si>
  <si>
    <t>COLABORADOR 318</t>
  </si>
  <si>
    <t>COLABORADOR 319</t>
  </si>
  <si>
    <t>COLABORADOR 320</t>
  </si>
  <si>
    <t>COLABORADOR 321</t>
  </si>
  <si>
    <t>COLABORADOR 322</t>
  </si>
  <si>
    <t>COLABORADOR 323</t>
  </si>
  <si>
    <t>COLABORADOR 324</t>
  </si>
  <si>
    <t>COLABORADOR 325</t>
  </si>
  <si>
    <t>COLABORADOR 326</t>
  </si>
  <si>
    <t>COLABORADOR 327</t>
  </si>
  <si>
    <t>COLABORADOR 328</t>
  </si>
  <si>
    <t>COLABORADOR 329</t>
  </si>
  <si>
    <t>COLABORADOR 330</t>
  </si>
  <si>
    <t>COLABORADOR 331</t>
  </si>
  <si>
    <t>COLABORADOR 332</t>
  </si>
  <si>
    <t>COLABORADOR 333</t>
  </si>
  <si>
    <t>COLABORADOR 334</t>
  </si>
  <si>
    <t>COLABORADOR 335</t>
  </si>
  <si>
    <t>COLABORADOR 336</t>
  </si>
  <si>
    <t>COLABORADOR 337</t>
  </si>
  <si>
    <t>COLABORADOR 338</t>
  </si>
  <si>
    <t>COLABORADOR 339</t>
  </si>
  <si>
    <t>COLABORADOR 340</t>
  </si>
  <si>
    <t>COLABORADOR 341</t>
  </si>
  <si>
    <t>COLABORADOR 342</t>
  </si>
  <si>
    <t>COLABORADOR 343</t>
  </si>
  <si>
    <t>COLABORADOR 344</t>
  </si>
  <si>
    <t>COLABORADOR 345</t>
  </si>
  <si>
    <t>COLABORADOR 346</t>
  </si>
  <si>
    <t>COLABORADOR 347</t>
  </si>
  <si>
    <t>COLABORADOR 348</t>
  </si>
  <si>
    <t>COLABORADOR 349</t>
  </si>
  <si>
    <t>COLABORADOR 350</t>
  </si>
  <si>
    <t>COLABORADOR 351</t>
  </si>
  <si>
    <t>COLABORADOR 352</t>
  </si>
  <si>
    <t>COLABORADOR 353</t>
  </si>
  <si>
    <t>COLABORADOR 354</t>
  </si>
  <si>
    <t>COLABORADOR 355</t>
  </si>
  <si>
    <t>COLABORADOR 356</t>
  </si>
  <si>
    <t>COLABORADOR 357</t>
  </si>
  <si>
    <t>COLABORADOR 358</t>
  </si>
  <si>
    <t>COLABORADOR 359</t>
  </si>
  <si>
    <t>COLABORADOR 360</t>
  </si>
  <si>
    <t>COLABORADOR 361</t>
  </si>
  <si>
    <t>COLABORADOR 362</t>
  </si>
  <si>
    <t>COLABORADOR 363</t>
  </si>
  <si>
    <t>COLABORADOR 364</t>
  </si>
  <si>
    <t>COLABORADOR 365</t>
  </si>
  <si>
    <t>COLABORADOR 366</t>
  </si>
  <si>
    <t>COLABORADOR 367</t>
  </si>
  <si>
    <t>COLABORADOR 368</t>
  </si>
  <si>
    <t>COLABORADOR 369</t>
  </si>
  <si>
    <t>COLABORADOR 370</t>
  </si>
  <si>
    <t>COLABORADOR 371</t>
  </si>
  <si>
    <t>COLABORADOR 372</t>
  </si>
  <si>
    <t>COLABORADOR 373</t>
  </si>
  <si>
    <t>COLABORADOR 374</t>
  </si>
  <si>
    <t>COLABORADOR 375</t>
  </si>
  <si>
    <t>COLABORADOR 376</t>
  </si>
  <si>
    <t>COLABORADOR 377</t>
  </si>
  <si>
    <t>COLABORADOR 378</t>
  </si>
  <si>
    <t>COLABORADOR 379</t>
  </si>
  <si>
    <t>COLABORADOR 380</t>
  </si>
  <si>
    <t>COLABORADOR 381</t>
  </si>
  <si>
    <t>COLABORADOR 382</t>
  </si>
  <si>
    <t>COLABORADOR 383</t>
  </si>
  <si>
    <t>COLABORADOR 384</t>
  </si>
  <si>
    <t>COLABORADOR 385</t>
  </si>
  <si>
    <t>COLABORADOR 386</t>
  </si>
  <si>
    <t>COLABORADOR 387</t>
  </si>
  <si>
    <t>COLABORADOR 388</t>
  </si>
  <si>
    <t>COLABORADOR 389</t>
  </si>
  <si>
    <t>COLABORADOR 390</t>
  </si>
  <si>
    <t>COLABORADOR 391</t>
  </si>
  <si>
    <t>COLABORADOR 392</t>
  </si>
  <si>
    <t>COLABORADOR 393</t>
  </si>
  <si>
    <t>COLABORADOR 394</t>
  </si>
  <si>
    <t>COLABORADOR 395</t>
  </si>
  <si>
    <t>COLABORADOR 396</t>
  </si>
  <si>
    <t>COLABORADOR 397</t>
  </si>
  <si>
    <t>COLABORADOR 398</t>
  </si>
  <si>
    <t>COLABORADOR 399</t>
  </si>
  <si>
    <t>COLABORADOR 400</t>
  </si>
  <si>
    <t>COLABORADOR 401</t>
  </si>
  <si>
    <t>COLABORADOR 402</t>
  </si>
  <si>
    <t>COLABORADOR 403</t>
  </si>
  <si>
    <t>COLABORADOR 404</t>
  </si>
  <si>
    <t>COLABORADOR 405</t>
  </si>
  <si>
    <t>COLABORADOR 406</t>
  </si>
  <si>
    <t>COLABORADOR 407</t>
  </si>
  <si>
    <t>COLABORADOR 408</t>
  </si>
  <si>
    <t>COLABORADOR 409</t>
  </si>
  <si>
    <t>COLABORADOR 410</t>
  </si>
  <si>
    <t>COLABORADOR 411</t>
  </si>
  <si>
    <t>COLABORADOR 412</t>
  </si>
  <si>
    <t>COLABORADOR 413</t>
  </si>
  <si>
    <t>COLABORADOR 414</t>
  </si>
  <si>
    <t>COLABORADOR 415</t>
  </si>
  <si>
    <t>COLABORADOR 416</t>
  </si>
  <si>
    <t>COLABORADOR 417</t>
  </si>
  <si>
    <t>COLABORADOR 418</t>
  </si>
  <si>
    <t>COLABORADOR 419</t>
  </si>
  <si>
    <t>COLABORADOR 420</t>
  </si>
  <si>
    <t>COLABORADOR 421</t>
  </si>
  <si>
    <t>COLABORADOR 422</t>
  </si>
  <si>
    <t>COLABORADOR 423</t>
  </si>
  <si>
    <t>COLABORADOR 424</t>
  </si>
  <si>
    <t>COLABORADOR 425</t>
  </si>
  <si>
    <t>COLABORADOR 426</t>
  </si>
  <si>
    <t>COLABORADOR 427</t>
  </si>
  <si>
    <t>COLABORADOR 428</t>
  </si>
  <si>
    <t>COLABORADOR 429</t>
  </si>
  <si>
    <t>COLABORADOR 430</t>
  </si>
  <si>
    <t>COLABORADOR 431</t>
  </si>
  <si>
    <t>COLABORADOR 432</t>
  </si>
  <si>
    <t>COLABORADOR 433</t>
  </si>
  <si>
    <t>COLABORADOR 434</t>
  </si>
  <si>
    <t>COLABORADOR 435</t>
  </si>
  <si>
    <t>COLABORADOR 436</t>
  </si>
  <si>
    <t>COLABORADOR 437</t>
  </si>
  <si>
    <t>COLABORADOR 438</t>
  </si>
  <si>
    <t>COLABORADOR 439</t>
  </si>
  <si>
    <t>COLABORADOR 440</t>
  </si>
  <si>
    <t>COLABORADOR 441</t>
  </si>
  <si>
    <t>COLABORADOR 442</t>
  </si>
  <si>
    <t>COLABORADOR 443</t>
  </si>
  <si>
    <t>COLABORADOR 444</t>
  </si>
  <si>
    <t>COLABORADOR 445</t>
  </si>
  <si>
    <t>COLABORADOR 446</t>
  </si>
  <si>
    <t>COLABORADOR 447</t>
  </si>
  <si>
    <t>COLABORADOR 448</t>
  </si>
  <si>
    <t>COLABORADOR 449</t>
  </si>
  <si>
    <t>COLABORADOR 450</t>
  </si>
  <si>
    <t>COLABORADOR 451</t>
  </si>
  <si>
    <t>COLABORADOR 452</t>
  </si>
  <si>
    <t>COLABORADOR 453</t>
  </si>
  <si>
    <t>COLABORADOR 454</t>
  </si>
  <si>
    <t>COLABORADOR 455</t>
  </si>
  <si>
    <t>COLABORADOR 456</t>
  </si>
  <si>
    <t>COLABORADOR 457</t>
  </si>
  <si>
    <t>COLABORADOR 458</t>
  </si>
  <si>
    <t>COLABORADOR 459</t>
  </si>
  <si>
    <t>COLABORADOR 460</t>
  </si>
  <si>
    <t>COLABORADOR 461</t>
  </si>
  <si>
    <t>COLABORADOR 462</t>
  </si>
  <si>
    <t>COLABORADOR 463</t>
  </si>
  <si>
    <t>COLABORADOR 464</t>
  </si>
  <si>
    <t>COLABORADOR 465</t>
  </si>
  <si>
    <t>COLABORADOR 466</t>
  </si>
  <si>
    <t>COLABORADOR 467</t>
  </si>
  <si>
    <t>COLABORADOR 468</t>
  </si>
  <si>
    <t>COLABORADOR 469</t>
  </si>
  <si>
    <t>COLABORADOR 470</t>
  </si>
  <si>
    <t>COLABORADOR 471</t>
  </si>
  <si>
    <t>COLABORADOR 472</t>
  </si>
  <si>
    <t>COLABORADOR 473</t>
  </si>
  <si>
    <t>COLABORADOR 474</t>
  </si>
  <si>
    <t>COLABORADOR 475</t>
  </si>
  <si>
    <t>COLABORADOR 476</t>
  </si>
  <si>
    <t>COLABORADOR 477</t>
  </si>
  <si>
    <t>COLABORADOR 478</t>
  </si>
  <si>
    <t>COLABORADOR 479</t>
  </si>
  <si>
    <t>COLABORADOR 480</t>
  </si>
  <si>
    <t>COLABORADOR 481</t>
  </si>
  <si>
    <t>COLABORADOR 482</t>
  </si>
  <si>
    <t>COLABORADOR 483</t>
  </si>
  <si>
    <t>COLABORADOR 484</t>
  </si>
  <si>
    <t>COLABORADOR 485</t>
  </si>
  <si>
    <t>COLABORADOR 486</t>
  </si>
  <si>
    <t>COLABORADOR 487</t>
  </si>
  <si>
    <t>COLABORADOR 488</t>
  </si>
  <si>
    <t>COLABORADOR 489</t>
  </si>
  <si>
    <t>COLABORADOR 490</t>
  </si>
  <si>
    <t>COLABORADOR 491</t>
  </si>
  <si>
    <t>COLABORADOR 492</t>
  </si>
  <si>
    <t>COLABORADOR 493</t>
  </si>
  <si>
    <t>COLABORADOR 494</t>
  </si>
  <si>
    <t>COLABORADOR 495</t>
  </si>
  <si>
    <t>COLABORADOR 496</t>
  </si>
  <si>
    <t>COLABORADOR 497</t>
  </si>
  <si>
    <t>COLABORADOR 498</t>
  </si>
  <si>
    <t>COLABORADOR 499</t>
  </si>
  <si>
    <t>COLABORADOR 500</t>
  </si>
  <si>
    <t>COLABORADOR 501</t>
  </si>
  <si>
    <t>COLABORADOR 502</t>
  </si>
  <si>
    <t>COLABORADOR 503</t>
  </si>
  <si>
    <t>COLABORADOR 504</t>
  </si>
  <si>
    <t>COLABORADOR 505</t>
  </si>
  <si>
    <t>COLABORADOR 506</t>
  </si>
  <si>
    <t>COLABORADOR 507</t>
  </si>
  <si>
    <t>COLABORADOR 508</t>
  </si>
  <si>
    <t>COLABORADOR 509</t>
  </si>
  <si>
    <t>COLABORADOR 510</t>
  </si>
  <si>
    <t>COLABORADOR 511</t>
  </si>
  <si>
    <t>COLABORADOR 512</t>
  </si>
  <si>
    <t>COLABORADOR 513</t>
  </si>
  <si>
    <t>COLABORADOR 514</t>
  </si>
  <si>
    <t>COLABORADOR 515</t>
  </si>
  <si>
    <t>COLABORADOR 516</t>
  </si>
  <si>
    <t>COLABORADOR 517</t>
  </si>
  <si>
    <t>COLABORADOR 518</t>
  </si>
  <si>
    <t>COLABORADOR 519</t>
  </si>
  <si>
    <t>COLABORADOR 520</t>
  </si>
  <si>
    <t>COLABORADOR 521</t>
  </si>
  <si>
    <t>COLABORADOR 522</t>
  </si>
  <si>
    <t>COLABORADOR 523</t>
  </si>
  <si>
    <t>COLABORADOR 524</t>
  </si>
  <si>
    <t>COLABORADOR 525</t>
  </si>
  <si>
    <t>COLABORADOR 526</t>
  </si>
  <si>
    <t>COLABORADOR 527</t>
  </si>
  <si>
    <t>COLABORADOR 528</t>
  </si>
  <si>
    <t>COLABORADOR 529</t>
  </si>
  <si>
    <t>COLABORADOR 530</t>
  </si>
  <si>
    <t>COLABORADOR 531</t>
  </si>
  <si>
    <t>COLABORADOR 532</t>
  </si>
  <si>
    <t>COLABORADOR 533</t>
  </si>
  <si>
    <t>COLABORADOR 534</t>
  </si>
  <si>
    <t>COLABORADOR 535</t>
  </si>
  <si>
    <t>COLABORADOR 536</t>
  </si>
  <si>
    <t>COLABORADOR 537</t>
  </si>
  <si>
    <t>COLABORADOR 538</t>
  </si>
  <si>
    <t>COLABORADOR 539</t>
  </si>
  <si>
    <t>COLABORADOR 540</t>
  </si>
  <si>
    <t>COLABORADOR 541</t>
  </si>
  <si>
    <t>COLABORADOR 542</t>
  </si>
  <si>
    <t>COLABORADOR 543</t>
  </si>
  <si>
    <t>COLABORADOR 544</t>
  </si>
  <si>
    <t>COLABORADOR 545</t>
  </si>
  <si>
    <t>COLABORADOR 546</t>
  </si>
  <si>
    <t>COLABORADOR 547</t>
  </si>
  <si>
    <t>COLABORADOR 548</t>
  </si>
  <si>
    <t>COLABORADOR 549</t>
  </si>
  <si>
    <t>COLABORADOR 550</t>
  </si>
  <si>
    <t>COLABORADOR 551</t>
  </si>
  <si>
    <t>COLABORADOR 552</t>
  </si>
  <si>
    <t>COLABORADOR 553</t>
  </si>
  <si>
    <t>COLABORADOR 554</t>
  </si>
  <si>
    <t>COLABORADOR 555</t>
  </si>
  <si>
    <t>COLABORADOR 556</t>
  </si>
  <si>
    <t>COLABORADOR 557</t>
  </si>
  <si>
    <t>COLABORADOR 558</t>
  </si>
  <si>
    <t>COLABORADOR 559</t>
  </si>
  <si>
    <t>COLABORADOR 560</t>
  </si>
  <si>
    <t>COLABORADOR 561</t>
  </si>
  <si>
    <t>COLABORADOR 562</t>
  </si>
  <si>
    <t>COLABORADOR 563</t>
  </si>
  <si>
    <t>COLABORADOR 564</t>
  </si>
  <si>
    <t>COLABORADOR 565</t>
  </si>
  <si>
    <t>COLABORADOR 566</t>
  </si>
  <si>
    <t>COLABORADOR 567</t>
  </si>
  <si>
    <t>COLABORADOR 568</t>
  </si>
  <si>
    <t>COLABORADOR 569</t>
  </si>
  <si>
    <t>COLABORADOR 570</t>
  </si>
  <si>
    <t>COLABORADOR 571</t>
  </si>
  <si>
    <t>COLABORADOR 572</t>
  </si>
  <si>
    <t>COLABORADOR 573</t>
  </si>
  <si>
    <t>COLABORADOR 574</t>
  </si>
  <si>
    <t>COLABORADOR 575</t>
  </si>
  <si>
    <t>COLABORADOR 576</t>
  </si>
  <si>
    <t>COLABORADOR 577</t>
  </si>
  <si>
    <t>COLABORADOR 578</t>
  </si>
  <si>
    <t>COLABORADOR 579</t>
  </si>
  <si>
    <t>COLABORADOR 580</t>
  </si>
  <si>
    <t>COLABORADOR 581</t>
  </si>
  <si>
    <t>COLABORADOR 582</t>
  </si>
  <si>
    <t>COLABORADOR 583</t>
  </si>
  <si>
    <t>COLABORADOR 584</t>
  </si>
  <si>
    <t>COLABORADOR 585</t>
  </si>
  <si>
    <t>COLABORADOR 586</t>
  </si>
  <si>
    <t>COLABORADOR 587</t>
  </si>
  <si>
    <t>COLABORADOR 588</t>
  </si>
  <si>
    <t>COLABORADOR 589</t>
  </si>
  <si>
    <t>COLABORADOR 590</t>
  </si>
  <si>
    <t>COLABORADOR 591</t>
  </si>
  <si>
    <t>COLABORADOR 592</t>
  </si>
  <si>
    <t>COLABORADOR 593</t>
  </si>
  <si>
    <t>COLABORADOR 594</t>
  </si>
  <si>
    <t>COLABORADOR 595</t>
  </si>
  <si>
    <t>COLABORADOR 596</t>
  </si>
  <si>
    <t>COLABORADOR 597</t>
  </si>
  <si>
    <t>COLABORADOR 598</t>
  </si>
  <si>
    <t>COLABORADOR 599</t>
  </si>
  <si>
    <t>TRANSPORTES</t>
  </si>
  <si>
    <t>ELÉTRICA</t>
  </si>
  <si>
    <t>PAISAGISMO</t>
  </si>
  <si>
    <t>MECÂNICA</t>
  </si>
  <si>
    <t>SERVIÇOS GERAIS</t>
  </si>
  <si>
    <t>CONSTRUÇÃO</t>
  </si>
  <si>
    <t>ADMINSTRAÇÃO</t>
  </si>
  <si>
    <t>LOGÍSTICA</t>
  </si>
  <si>
    <t>1º</t>
  </si>
  <si>
    <t>2º</t>
  </si>
  <si>
    <t>3º</t>
  </si>
  <si>
    <t>PÉS</t>
  </si>
  <si>
    <t>PARTES MULTIPLAS</t>
  </si>
  <si>
    <t>BRAÇOS</t>
  </si>
  <si>
    <t>MÃOS</t>
  </si>
  <si>
    <t>JOELHOS</t>
  </si>
  <si>
    <t>OLHOS</t>
  </si>
  <si>
    <t>TRONCO</t>
  </si>
  <si>
    <t>PERNAS</t>
  </si>
  <si>
    <t>CABEÇA</t>
  </si>
  <si>
    <t>PESCOÇO</t>
  </si>
  <si>
    <t>GRAVE</t>
  </si>
  <si>
    <t>LEVE</t>
  </si>
  <si>
    <t>DATA NASCIMENTO</t>
  </si>
  <si>
    <t>DATA OCORRÊNCIA</t>
  </si>
  <si>
    <t>CAUSA CLASSIFICAÇÃO</t>
  </si>
  <si>
    <t>CLASSIFICAÇÃO ACIDENTE</t>
  </si>
  <si>
    <t>CARACTERIZADO ACIDENTE</t>
  </si>
  <si>
    <t>TURNO OCORRÊNCIA</t>
  </si>
  <si>
    <t>RGB'S</t>
  </si>
  <si>
    <t>88-97-149</t>
  </si>
  <si>
    <t>131-180-69</t>
  </si>
  <si>
    <t>99-141-62</t>
  </si>
  <si>
    <t>IDADE</t>
  </si>
  <si>
    <t>41- 50 ANOS</t>
  </si>
  <si>
    <t>31 - 40 ANOS</t>
  </si>
  <si>
    <t>18 - 20 ANOS</t>
  </si>
  <si>
    <t>21 - 25 ANOS</t>
  </si>
  <si>
    <t>26 - 30 ANOS</t>
  </si>
  <si>
    <t>51 - 60 ANOS</t>
  </si>
  <si>
    <t>ACIMA DOS 60 ANOS</t>
  </si>
  <si>
    <t>GRUPO</t>
  </si>
  <si>
    <t>ANOS DE EMPRESA</t>
  </si>
  <si>
    <t>MENOS DE 1 ANO</t>
  </si>
  <si>
    <t>1 - 5 ANOS</t>
  </si>
  <si>
    <t>6 - 10 ANOS</t>
  </si>
  <si>
    <t>11 - 20 ANOS</t>
  </si>
  <si>
    <t>21 - 30 ANOS</t>
  </si>
  <si>
    <t>41 - 50 ANOS</t>
  </si>
  <si>
    <t>GRUPO IDADE</t>
  </si>
  <si>
    <t>FATOR PESSOAL DE INSEGURANÇA</t>
  </si>
  <si>
    <t>PARTE DO CORPO MACHUCADA</t>
  </si>
  <si>
    <t>Qtde de Ocorrências</t>
  </si>
  <si>
    <t>Anos</t>
  </si>
  <si>
    <t>2016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</si>
  <si>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</si>
  <si>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</si>
  <si>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</si>
  <si>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</si>
  <si>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</si>
  <si>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</si>
  <si>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</si>
  <si>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</si>
  <si>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</si>
  <si>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</si>
  <si>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</si>
  <si>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</si>
  <si>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2017</t>
  </si>
  <si>
    <t>2018</t>
  </si>
  <si>
    <t>2019</t>
  </si>
  <si>
    <t>GRUPO (TEMPO DE CASA)</t>
  </si>
  <si>
    <t xml:space="preserve"> QTDE Nº</t>
  </si>
  <si>
    <t>Parte do Corpo</t>
  </si>
  <si>
    <t>Qtd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</si>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</sst>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/yy;@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586195"/>
        <bgColor indexed="64"/>
      </patternFill>
    </fill>
    <fill>
      <patternFill patternType="solid">
        <fgColor rgb="FF83B445"/>
        <bgColor indexed="64"/>
      </patternFill>
    </fill>
    <fill>
      <patternFill patternType="solid">
        <fgColor rgb="FF638D3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8F8F8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4" fillId="0" borderId="0" xfId="0" applyFont="1"/>
    <xf numFmtId="0" fontId="5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/>
    </xf>
    <xf numFmtId="0" fontId="3" fillId="5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4" fillId="6" borderId="2" xfId="0" applyFont="1" applyFill="1" applyBorder="1"/>
    <xf numFmtId="3" fontId="0" fillId="0" borderId="0" xfId="0" applyNumberFormat="1"/>
    <xf numFmtId="0" fontId="0" fillId="0" borderId="0" xfId="0" pivotButton="1"/>
    <xf numFmtId="164" fontId="0" fillId="0" borderId="0" xfId="0" applyNumberFormat="1"/>
    <xf numFmtId="10" fontId="0" fillId="0" borderId="0" xfId="0" applyNumberFormat="1"/>
    <xf numFmtId="0" fontId="0" fillId="7" borderId="0" xfId="0" applyFill="1"/>
    <xf numFmtId="9" fontId="0" fillId="0" borderId="0" xfId="1" applyNumberFormat="1" applyFont="1"/>
  </cellXfs>
  <cellStyles count="2">
    <cellStyle name="Normal" xfId="0" builtinId="0"/>
    <cellStyle name="Porcentagem" xfId="1" builtinId="5"/>
  </cellStyles>
  <dxfs count="37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586195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58619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dd/mm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dd/mm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dd/mm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638D3E"/>
        </patternFill>
      </fill>
      <alignment horizontal="center" vertical="bottom" textRotation="0" wrapText="0" indent="0" justifyLastLine="0" shrinkToFit="0" readingOrder="0"/>
    </dxf>
    <dxf>
      <font>
        <b/>
        <color theme="1"/>
      </font>
      <border>
        <bottom style="thin">
          <color theme="9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SEGURANÇA DO TRABALHO" pivot="0" table="0" count="10" xr9:uid="{EE4675BB-941D-4B3D-A183-12B13D395FA1}">
      <tableStyleElement type="wholeTable" dxfId="36"/>
      <tableStyleElement type="headerRow" dxfId="35"/>
    </tableStyle>
  </tableStyles>
  <colors>
    <mruColors>
      <color rgb="FF586195"/>
      <color rgb="FFF8F8F8"/>
      <color rgb="FF638D3E"/>
      <color rgb="FF83B445"/>
    </mruColors>
  </color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9" tint="0.79998168889431442"/>
              <bgColor theme="9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9" tint="0.59999389629810485"/>
              <bgColor theme="9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EGURANÇA DO TRABALHO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microsoft.com/office/2007/relationships/slicerCache" Target="slicerCaches/slicerCache1.xml"/><Relationship Id="rId12" Type="http://schemas.microsoft.com/office/2007/relationships/slicerCache" Target="slicerCaches/slicerCache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microsoft.com/office/2007/relationships/slicerCache" Target="slicerCaches/slicerCache5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microsoft.com/office/2007/relationships/slicerCache" Target="slicerCaches/slicerCache4.xml"/><Relationship Id="rId4" Type="http://schemas.openxmlformats.org/officeDocument/2006/relationships/worksheet" Target="worksheets/sheet4.xml"/><Relationship Id="rId9" Type="http://schemas.microsoft.com/office/2007/relationships/slicerCache" Target="slicerCaches/slicerCache3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[Dashboard Painel de Acompanhamento - SEGURANÇA DO TRABALHO.xlsx]Dinâmicas!Tabela dinâmica2</c:name>
    <c:fmtId val="3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58619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Dinâmicas!$E$3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58619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Dinâmicas!$D$4:$D$7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Dinâmicas!$E$4:$E$7</c:f>
              <c:numCache>
                <c:formatCode>#,##0</c:formatCode>
                <c:ptCount val="4"/>
                <c:pt idx="0">
                  <c:v>186</c:v>
                </c:pt>
                <c:pt idx="1">
                  <c:v>167</c:v>
                </c:pt>
                <c:pt idx="2">
                  <c:v>187</c:v>
                </c:pt>
                <c:pt idx="3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E2-4587-856E-F6C0635E8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1755233407"/>
        <c:axId val="771210223"/>
      </c:barChart>
      <c:catAx>
        <c:axId val="1755233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71210223"/>
        <c:crosses val="autoZero"/>
        <c:auto val="1"/>
        <c:lblAlgn val="ctr"/>
        <c:lblOffset val="100"/>
        <c:noMultiLvlLbl val="0"/>
      </c:catAx>
      <c:valAx>
        <c:axId val="77121022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7552334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[Dashboard Painel de Acompanhamento - SEGURANÇA DO TRABALHO.xlsx]Dinâmicas!Tabela dinâmica4</c:name>
    <c:fmtId val="3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58619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58619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Dinâmicas!$K$3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58619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Dinâmicas!$J$4:$J$6</c:f>
              <c:strCache>
                <c:ptCount val="3"/>
                <c:pt idx="0">
                  <c:v>SUZANO</c:v>
                </c:pt>
                <c:pt idx="1">
                  <c:v>GOIÁS</c:v>
                </c:pt>
                <c:pt idx="2">
                  <c:v>MOGI MIRIN</c:v>
                </c:pt>
              </c:strCache>
            </c:strRef>
          </c:cat>
          <c:val>
            <c:numRef>
              <c:f>Dinâmicas!$K$4:$K$6</c:f>
              <c:numCache>
                <c:formatCode>#,##0</c:formatCode>
                <c:ptCount val="3"/>
                <c:pt idx="0">
                  <c:v>309</c:v>
                </c:pt>
                <c:pt idx="1">
                  <c:v>274</c:v>
                </c:pt>
                <c:pt idx="2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E2-4587-856E-F6C0635E8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1755233407"/>
        <c:axId val="771210223"/>
      </c:barChart>
      <c:catAx>
        <c:axId val="1755233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71210223"/>
        <c:crosses val="autoZero"/>
        <c:auto val="1"/>
        <c:lblAlgn val="ctr"/>
        <c:lblOffset val="100"/>
        <c:noMultiLvlLbl val="0"/>
      </c:catAx>
      <c:valAx>
        <c:axId val="77121022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7552334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[Dashboard Painel de Acompanhamento - SEGURANÇA DO TRABALHO.xlsx]Dinâmicas!Tabela dinâmica5</c:name>
    <c:fmtId val="3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58619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58619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Dinâmicas!$N$3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58619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Dinâmicas!$M$4:$M$6</c:f>
              <c:strCache>
                <c:ptCount val="3"/>
                <c:pt idx="0">
                  <c:v>PRODUÇÃO</c:v>
                </c:pt>
                <c:pt idx="1">
                  <c:v>INDÚSTRIA</c:v>
                </c:pt>
                <c:pt idx="2">
                  <c:v>ADMINISTRATIVA</c:v>
                </c:pt>
              </c:strCache>
            </c:strRef>
          </c:cat>
          <c:val>
            <c:numRef>
              <c:f>Dinâmicas!$N$4:$N$6</c:f>
              <c:numCache>
                <c:formatCode>#,##0</c:formatCode>
                <c:ptCount val="3"/>
                <c:pt idx="0">
                  <c:v>439</c:v>
                </c:pt>
                <c:pt idx="1">
                  <c:v>164</c:v>
                </c:pt>
                <c:pt idx="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E2-4587-856E-F6C0635E8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1755233407"/>
        <c:axId val="771210223"/>
      </c:barChart>
      <c:catAx>
        <c:axId val="1755233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71210223"/>
        <c:crosses val="autoZero"/>
        <c:auto val="1"/>
        <c:lblAlgn val="ctr"/>
        <c:lblOffset val="100"/>
        <c:noMultiLvlLbl val="0"/>
      </c:catAx>
      <c:valAx>
        <c:axId val="77121022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7552334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[Dashboard Painel de Acompanhamento - SEGURANÇA DO TRABALHO.xlsx]Dinâmicas!Tabela dinâmica6</c:name>
    <c:fmtId val="3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58619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Dinâmicas!$Q$3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58619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Dinâmicas!$P$4:$P$13</c:f>
              <c:strCache>
                <c:ptCount val="10"/>
                <c:pt idx="0">
                  <c:v>PRODUÇÃO</c:v>
                </c:pt>
                <c:pt idx="1">
                  <c:v>MECÂNICA</c:v>
                </c:pt>
                <c:pt idx="2">
                  <c:v>ADMINSTRAÇÃO</c:v>
                </c:pt>
                <c:pt idx="3">
                  <c:v>PAISAGISMO</c:v>
                </c:pt>
                <c:pt idx="4">
                  <c:v>LOGÍSTICA</c:v>
                </c:pt>
                <c:pt idx="5">
                  <c:v>SERVIÇOS GERAIS</c:v>
                </c:pt>
                <c:pt idx="6">
                  <c:v>CONSTRUÇÃO</c:v>
                </c:pt>
                <c:pt idx="7">
                  <c:v>TRANSPORTES</c:v>
                </c:pt>
                <c:pt idx="8">
                  <c:v>ELÉTRICA</c:v>
                </c:pt>
                <c:pt idx="9">
                  <c:v>QUALIDADE</c:v>
                </c:pt>
              </c:strCache>
            </c:strRef>
          </c:cat>
          <c:val>
            <c:numRef>
              <c:f>Dinâmicas!$Q$4:$Q$13</c:f>
              <c:numCache>
                <c:formatCode>#,##0</c:formatCode>
                <c:ptCount val="10"/>
                <c:pt idx="0">
                  <c:v>317</c:v>
                </c:pt>
                <c:pt idx="1">
                  <c:v>131</c:v>
                </c:pt>
                <c:pt idx="2">
                  <c:v>80</c:v>
                </c:pt>
                <c:pt idx="3">
                  <c:v>69</c:v>
                </c:pt>
                <c:pt idx="4">
                  <c:v>17</c:v>
                </c:pt>
                <c:pt idx="5">
                  <c:v>15</c:v>
                </c:pt>
                <c:pt idx="6">
                  <c:v>9</c:v>
                </c:pt>
                <c:pt idx="7">
                  <c:v>8</c:v>
                </c:pt>
                <c:pt idx="8">
                  <c:v>6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A4-4761-B690-9B1733644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56371935"/>
        <c:axId val="706638351"/>
      </c:barChart>
      <c:catAx>
        <c:axId val="195637193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06638351"/>
        <c:crosses val="autoZero"/>
        <c:auto val="1"/>
        <c:lblAlgn val="ctr"/>
        <c:lblOffset val="100"/>
        <c:noMultiLvlLbl val="0"/>
      </c:catAx>
      <c:valAx>
        <c:axId val="706638351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1956371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[Dashboard Painel de Acompanhamento - SEGURANÇA DO TRABALHO.xlsx]Dinâmicas!Tabela dinâmica9</c:name>
    <c:fmtId val="4"/>
  </c:pivotSource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rgbClr val="586195"/>
          </a:solidFill>
          <a:ln w="19050">
            <a:noFill/>
          </a:ln>
          <a:effectLst/>
        </c:spPr>
      </c:pivotFmt>
      <c:pivotFmt>
        <c:idx val="7"/>
        <c:spPr>
          <a:solidFill>
            <a:srgbClr val="FF0000"/>
          </a:solidFill>
          <a:ln w="19050">
            <a:noFill/>
          </a:ln>
          <a:effectLst/>
        </c:spPr>
      </c:pivotFmt>
      <c:pivotFmt>
        <c:idx val="8"/>
        <c:spPr>
          <a:solidFill>
            <a:schemeClr val="accent4"/>
          </a:solidFill>
          <a:ln w="19050">
            <a:noFill/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0.46547905895314889"/>
          <c:y val="0"/>
          <c:w val="0.33313319763830673"/>
          <c:h val="0.91635744124717033"/>
        </c:manualLayout>
      </c:layout>
      <c:doughnutChart>
        <c:varyColors val="1"/>
        <c:ser>
          <c:idx val="0"/>
          <c:order val="0"/>
          <c:tx>
            <c:strRef>
              <c:f>Dinâmicas!$Z$3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58619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DEE-44FB-808D-5A2935347404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DEE-44FB-808D-5A2935347404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DEE-44FB-808D-5A29353474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Dinâmicas!$Y$4:$Y$6</c:f>
              <c:strCache>
                <c:ptCount val="3"/>
                <c:pt idx="0">
                  <c:v>Sim</c:v>
                </c:pt>
                <c:pt idx="1">
                  <c:v>Não</c:v>
                </c:pt>
                <c:pt idx="2">
                  <c:v>Não Informado</c:v>
                </c:pt>
              </c:strCache>
            </c:strRef>
          </c:cat>
          <c:val>
            <c:numRef>
              <c:f>Dinâmicas!$Z$4:$Z$6</c:f>
              <c:numCache>
                <c:formatCode>#,##0</c:formatCode>
                <c:ptCount val="3"/>
                <c:pt idx="0">
                  <c:v>552</c:v>
                </c:pt>
                <c:pt idx="1">
                  <c:v>63</c:v>
                </c:pt>
                <c:pt idx="2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DEE-44FB-808D-5A2935347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[Dashboard Painel de Acompanhamento - SEGURANÇA DO TRABALHO.xlsx]Dinâmicas!Tabela dinâmica7</c:name>
    <c:fmtId val="3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58619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58619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Dinâmicas!$T$3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58619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Dinâmicas!$S$4:$S$10</c:f>
              <c:strCache>
                <c:ptCount val="7"/>
                <c:pt idx="0">
                  <c:v>31 - 40 ANOS</c:v>
                </c:pt>
                <c:pt idx="1">
                  <c:v>26 - 30 ANOS</c:v>
                </c:pt>
                <c:pt idx="2">
                  <c:v>41- 50 ANOS</c:v>
                </c:pt>
                <c:pt idx="3">
                  <c:v>21 - 25 ANOS</c:v>
                </c:pt>
                <c:pt idx="4">
                  <c:v>18 - 20 ANOS</c:v>
                </c:pt>
                <c:pt idx="5">
                  <c:v>51 - 60 ANOS</c:v>
                </c:pt>
                <c:pt idx="6">
                  <c:v>ACIMA DOS 60 ANOS</c:v>
                </c:pt>
              </c:strCache>
            </c:strRef>
          </c:cat>
          <c:val>
            <c:numRef>
              <c:f>Dinâmicas!$T$4:$T$10</c:f>
              <c:numCache>
                <c:formatCode>#,##0</c:formatCode>
                <c:ptCount val="7"/>
                <c:pt idx="0">
                  <c:v>215</c:v>
                </c:pt>
                <c:pt idx="1">
                  <c:v>147</c:v>
                </c:pt>
                <c:pt idx="2">
                  <c:v>105</c:v>
                </c:pt>
                <c:pt idx="3">
                  <c:v>99</c:v>
                </c:pt>
                <c:pt idx="4">
                  <c:v>46</c:v>
                </c:pt>
                <c:pt idx="5">
                  <c:v>33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A4-4761-B690-9B1733644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56371935"/>
        <c:axId val="706638351"/>
      </c:barChart>
      <c:catAx>
        <c:axId val="195637193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06638351"/>
        <c:crosses val="autoZero"/>
        <c:auto val="1"/>
        <c:lblAlgn val="ctr"/>
        <c:lblOffset val="100"/>
        <c:noMultiLvlLbl val="0"/>
      </c:catAx>
      <c:valAx>
        <c:axId val="706638351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1956371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[Dashboard Painel de Acompanhamento - SEGURANÇA DO TRABALHO.xlsx]Dinâmicas!Tabela dinâmica8</c:name>
    <c:fmtId val="4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58619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58619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Dinâmicas!$W$3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58619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Dinâmicas!$V$4:$V$9</c:f>
              <c:strCache>
                <c:ptCount val="6"/>
                <c:pt idx="0">
                  <c:v>1 - 5 ANOS</c:v>
                </c:pt>
                <c:pt idx="1">
                  <c:v>6 - 10 ANOS</c:v>
                </c:pt>
                <c:pt idx="2">
                  <c:v>MENOS DE 1 ANO</c:v>
                </c:pt>
                <c:pt idx="3">
                  <c:v>11 - 20 ANOS</c:v>
                </c:pt>
                <c:pt idx="4">
                  <c:v>21 - 30 ANOS</c:v>
                </c:pt>
                <c:pt idx="5">
                  <c:v>31 - 40 ANOS</c:v>
                </c:pt>
              </c:strCache>
            </c:strRef>
          </c:cat>
          <c:val>
            <c:numRef>
              <c:f>Dinâmicas!$W$4:$W$9</c:f>
              <c:numCache>
                <c:formatCode>#,##0</c:formatCode>
                <c:ptCount val="6"/>
                <c:pt idx="0">
                  <c:v>306</c:v>
                </c:pt>
                <c:pt idx="1">
                  <c:v>134</c:v>
                </c:pt>
                <c:pt idx="2">
                  <c:v>110</c:v>
                </c:pt>
                <c:pt idx="3">
                  <c:v>94</c:v>
                </c:pt>
                <c:pt idx="4">
                  <c:v>7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A4-4761-B690-9B1733644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56371935"/>
        <c:axId val="706638351"/>
      </c:barChart>
      <c:catAx>
        <c:axId val="195637193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06638351"/>
        <c:crosses val="autoZero"/>
        <c:auto val="1"/>
        <c:lblAlgn val="ctr"/>
        <c:lblOffset val="100"/>
        <c:noMultiLvlLbl val="0"/>
      </c:catAx>
      <c:valAx>
        <c:axId val="706638351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1956371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[Dashboard Painel de Acompanhamento - SEGURANÇA DO TRABALHO.xlsx]Dinâmicas!Tabela dinâmica10</c:name>
    <c:fmtId val="3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58619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58619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Dinâmicas!$AC$3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58619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Dinâmicas!$AB$4:$AB$7</c:f>
              <c:strCache>
                <c:ptCount val="4"/>
                <c:pt idx="0">
                  <c:v>Leve</c:v>
                </c:pt>
                <c:pt idx="1">
                  <c:v>Grave</c:v>
                </c:pt>
                <c:pt idx="2">
                  <c:v>Moderado</c:v>
                </c:pt>
                <c:pt idx="3">
                  <c:v>Gravíssimo</c:v>
                </c:pt>
              </c:strCache>
            </c:strRef>
          </c:cat>
          <c:val>
            <c:numRef>
              <c:f>Dinâmicas!$AC$4:$AC$7</c:f>
              <c:numCache>
                <c:formatCode>#,##0</c:formatCode>
                <c:ptCount val="4"/>
                <c:pt idx="0">
                  <c:v>370</c:v>
                </c:pt>
                <c:pt idx="1">
                  <c:v>141</c:v>
                </c:pt>
                <c:pt idx="2">
                  <c:v>125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E2-4587-856E-F6C0635E8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1755233407"/>
        <c:axId val="771210223"/>
      </c:barChart>
      <c:catAx>
        <c:axId val="1755233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71210223"/>
        <c:crosses val="autoZero"/>
        <c:auto val="1"/>
        <c:lblAlgn val="ctr"/>
        <c:lblOffset val="100"/>
        <c:noMultiLvlLbl val="0"/>
      </c:catAx>
      <c:valAx>
        <c:axId val="77121022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7552334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[Dashboard Painel de Acompanhamento - SEGURANÇA DO TRABALHO.xlsx]Dinâmicas!Tabela dinâmica11</c:name>
    <c:fmtId val="4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58619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58619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Dinâmicas!$AF$3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58619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Dinâmicas!$AE$4:$AE$6</c:f>
              <c:strCache>
                <c:ptCount val="3"/>
                <c:pt idx="0">
                  <c:v>FATOR PESSOAL DE INSEGURANÇA</c:v>
                </c:pt>
                <c:pt idx="1">
                  <c:v>CONDIÇÃO INSEGURA</c:v>
                </c:pt>
                <c:pt idx="2">
                  <c:v>ATO INSEGURO E CONDIÇÃO INSEGURA</c:v>
                </c:pt>
              </c:strCache>
            </c:strRef>
          </c:cat>
          <c:val>
            <c:numRef>
              <c:f>Dinâmicas!$AF$4:$AF$6</c:f>
              <c:numCache>
                <c:formatCode>#,##0</c:formatCode>
                <c:ptCount val="3"/>
                <c:pt idx="0">
                  <c:v>540</c:v>
                </c:pt>
                <c:pt idx="1">
                  <c:v>104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A4-4761-B690-9B1733644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56371935"/>
        <c:axId val="706638351"/>
      </c:barChart>
      <c:catAx>
        <c:axId val="195637193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06638351"/>
        <c:crosses val="autoZero"/>
        <c:auto val="1"/>
        <c:lblAlgn val="ctr"/>
        <c:lblOffset val="100"/>
        <c:noMultiLvlLbl val="0"/>
      </c:catAx>
      <c:valAx>
        <c:axId val="706638351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1956371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image" Target="../media/image2.png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516521</xdr:colOff>
      <xdr:row>0</xdr:row>
      <xdr:rowOff>186220</xdr:rowOff>
    </xdr:from>
    <xdr:ext cx="3436390" cy="598690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21639" y="186220"/>
          <a:ext cx="3436390" cy="5986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pt-BR" sz="2800" b="1">
              <a:solidFill>
                <a:schemeClr val="tx1"/>
              </a:solidFill>
              <a:latin typeface="Arial Black" panose="020B0A04020102020204" pitchFamily="34" charset="0"/>
            </a:rPr>
            <a:t>BASE DE DADOS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590549</xdr:colOff>
      <xdr:row>14</xdr:row>
      <xdr:rowOff>171449</xdr:rowOff>
    </xdr:from>
    <xdr:to>
      <xdr:col>29</xdr:col>
      <xdr:colOff>360149</xdr:colOff>
      <xdr:row>37</xdr:row>
      <xdr:rowOff>104775</xdr:rowOff>
    </xdr:to>
    <xdr:grpSp>
      <xdr:nvGrpSpPr>
        <xdr:cNvPr id="50" name="Agrupar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GrpSpPr/>
      </xdr:nvGrpSpPr>
      <xdr:grpSpPr>
        <a:xfrm>
          <a:off x="12782549" y="2838449"/>
          <a:ext cx="5256000" cy="4314826"/>
          <a:chOff x="12782549" y="2838449"/>
          <a:chExt cx="5256000" cy="4314826"/>
        </a:xfrm>
      </xdr:grpSpPr>
      <xdr:sp macro="" textlink="">
        <xdr:nvSpPr>
          <xdr:cNvPr id="22" name="Retângulo 21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SpPr/>
        </xdr:nvSpPr>
        <xdr:spPr>
          <a:xfrm>
            <a:off x="12782549" y="2838449"/>
            <a:ext cx="5256000" cy="4314826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grpSp>
        <xdr:nvGrpSpPr>
          <xdr:cNvPr id="38" name="Agrupar 37">
            <a:extLst>
              <a:ext uri="{FF2B5EF4-FFF2-40B4-BE49-F238E27FC236}">
                <a16:creationId xmlns:a16="http://schemas.microsoft.com/office/drawing/2014/main" id="{00000000-0008-0000-0200-000026000000}"/>
              </a:ext>
            </a:extLst>
          </xdr:cNvPr>
          <xdr:cNvGrpSpPr/>
        </xdr:nvGrpSpPr>
        <xdr:grpSpPr>
          <a:xfrm>
            <a:off x="14268450" y="3257550"/>
            <a:ext cx="2639045" cy="3651298"/>
            <a:chOff x="5444559" y="1525588"/>
            <a:chExt cx="2642762" cy="3651298"/>
          </a:xfrm>
        </xdr:grpSpPr>
        <xdr:pic>
          <xdr:nvPicPr>
            <xdr:cNvPr id="39" name="Imagem 38">
              <a:extLst>
                <a:ext uri="{FF2B5EF4-FFF2-40B4-BE49-F238E27FC236}">
                  <a16:creationId xmlns:a16="http://schemas.microsoft.com/office/drawing/2014/main" id="{00000000-0008-0000-0200-000027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5866902" y="1774825"/>
              <a:ext cx="1794872" cy="3171429"/>
            </a:xfrm>
            <a:prstGeom prst="rect">
              <a:avLst/>
            </a:prstGeom>
          </xdr:spPr>
        </xdr:pic>
        <xdr:sp macro="" textlink="">
          <xdr:nvSpPr>
            <xdr:cNvPr id="40" name="CaixaDeTexto 72">
              <a:extLst>
                <a:ext uri="{FF2B5EF4-FFF2-40B4-BE49-F238E27FC236}">
                  <a16:creationId xmlns:a16="http://schemas.microsoft.com/office/drawing/2014/main" id="{00000000-0008-0000-0200-000028000000}"/>
                </a:ext>
              </a:extLst>
            </xdr:cNvPr>
            <xdr:cNvSpPr txBox="1"/>
          </xdr:nvSpPr>
          <xdr:spPr>
            <a:xfrm>
              <a:off x="6520520" y="1525588"/>
              <a:ext cx="487634" cy="215444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pt-BR" sz="800"/>
                <a:t>Cabeça</a:t>
              </a:r>
            </a:p>
          </xdr:txBody>
        </xdr:sp>
        <xdr:sp macro="" textlink="">
          <xdr:nvSpPr>
            <xdr:cNvPr id="41" name="CaixaDeTexto 73">
              <a:extLst>
                <a:ext uri="{FF2B5EF4-FFF2-40B4-BE49-F238E27FC236}">
                  <a16:creationId xmlns:a16="http://schemas.microsoft.com/office/drawing/2014/main" id="{00000000-0008-0000-0200-000029000000}"/>
                </a:ext>
              </a:extLst>
            </xdr:cNvPr>
            <xdr:cNvSpPr txBox="1"/>
          </xdr:nvSpPr>
          <xdr:spPr>
            <a:xfrm>
              <a:off x="6207993" y="1810464"/>
              <a:ext cx="425116" cy="215444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pt-BR" sz="800"/>
                <a:t>Olhos</a:t>
              </a:r>
            </a:p>
          </xdr:txBody>
        </xdr:sp>
        <xdr:sp macro="" textlink="">
          <xdr:nvSpPr>
            <xdr:cNvPr id="42" name="CaixaDeTexto 74">
              <a:extLst>
                <a:ext uri="{FF2B5EF4-FFF2-40B4-BE49-F238E27FC236}">
                  <a16:creationId xmlns:a16="http://schemas.microsoft.com/office/drawing/2014/main" id="{00000000-0008-0000-0200-00002A000000}"/>
                </a:ext>
              </a:extLst>
            </xdr:cNvPr>
            <xdr:cNvSpPr txBox="1"/>
          </xdr:nvSpPr>
          <xdr:spPr>
            <a:xfrm>
              <a:off x="6935760" y="2056685"/>
              <a:ext cx="524503" cy="215444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pt-BR" sz="800"/>
                <a:t>Pescoço</a:t>
              </a:r>
            </a:p>
          </xdr:txBody>
        </xdr:sp>
        <xdr:sp macro="" textlink="">
          <xdr:nvSpPr>
            <xdr:cNvPr id="43" name="CaixaDeTexto 75">
              <a:extLst>
                <a:ext uri="{FF2B5EF4-FFF2-40B4-BE49-F238E27FC236}">
                  <a16:creationId xmlns:a16="http://schemas.microsoft.com/office/drawing/2014/main" id="{00000000-0008-0000-0200-00002B000000}"/>
                </a:ext>
              </a:extLst>
            </xdr:cNvPr>
            <xdr:cNvSpPr txBox="1"/>
          </xdr:nvSpPr>
          <xdr:spPr>
            <a:xfrm>
              <a:off x="7670220" y="3305889"/>
              <a:ext cx="417101" cy="215444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pt-BR" sz="800"/>
                <a:t>Mãos</a:t>
              </a:r>
            </a:p>
          </xdr:txBody>
        </xdr:sp>
        <xdr:sp macro="" textlink="">
          <xdr:nvSpPr>
            <xdr:cNvPr id="44" name="CaixaDeTexto 76">
              <a:extLst>
                <a:ext uri="{FF2B5EF4-FFF2-40B4-BE49-F238E27FC236}">
                  <a16:creationId xmlns:a16="http://schemas.microsoft.com/office/drawing/2014/main" id="{00000000-0008-0000-0200-00002C000000}"/>
                </a:ext>
              </a:extLst>
            </xdr:cNvPr>
            <xdr:cNvSpPr txBox="1"/>
          </xdr:nvSpPr>
          <xdr:spPr>
            <a:xfrm>
              <a:off x="7109649" y="3813519"/>
              <a:ext cx="495649" cy="215444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pt-BR" sz="800"/>
                <a:t>Joelhos</a:t>
              </a:r>
            </a:p>
          </xdr:txBody>
        </xdr:sp>
        <xdr:sp macro="" textlink="">
          <xdr:nvSpPr>
            <xdr:cNvPr id="45" name="CaixaDeTexto 77">
              <a:extLst>
                <a:ext uri="{FF2B5EF4-FFF2-40B4-BE49-F238E27FC236}">
                  <a16:creationId xmlns:a16="http://schemas.microsoft.com/office/drawing/2014/main" id="{00000000-0008-0000-0200-00002D000000}"/>
                </a:ext>
              </a:extLst>
            </xdr:cNvPr>
            <xdr:cNvSpPr txBox="1"/>
          </xdr:nvSpPr>
          <xdr:spPr>
            <a:xfrm>
              <a:off x="6332968" y="4961442"/>
              <a:ext cx="862737" cy="215444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pt-BR" sz="800"/>
                <a:t>Partes Multiplas</a:t>
              </a:r>
            </a:p>
          </xdr:txBody>
        </xdr:sp>
        <xdr:sp macro="" textlink="">
          <xdr:nvSpPr>
            <xdr:cNvPr id="46" name="CaixaDeTexto 78">
              <a:extLst>
                <a:ext uri="{FF2B5EF4-FFF2-40B4-BE49-F238E27FC236}">
                  <a16:creationId xmlns:a16="http://schemas.microsoft.com/office/drawing/2014/main" id="{00000000-0008-0000-0200-00002E000000}"/>
                </a:ext>
              </a:extLst>
            </xdr:cNvPr>
            <xdr:cNvSpPr txBox="1"/>
          </xdr:nvSpPr>
          <xdr:spPr>
            <a:xfrm>
              <a:off x="6014671" y="4678205"/>
              <a:ext cx="328936" cy="215444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pt-BR" sz="800"/>
                <a:t>Pés</a:t>
              </a:r>
            </a:p>
          </xdr:txBody>
        </xdr:sp>
        <xdr:sp macro="" textlink="">
          <xdr:nvSpPr>
            <xdr:cNvPr id="47" name="CaixaDeTexto 79">
              <a:extLst>
                <a:ext uri="{FF2B5EF4-FFF2-40B4-BE49-F238E27FC236}">
                  <a16:creationId xmlns:a16="http://schemas.microsoft.com/office/drawing/2014/main" id="{00000000-0008-0000-0200-00002F000000}"/>
                </a:ext>
              </a:extLst>
            </xdr:cNvPr>
            <xdr:cNvSpPr txBox="1"/>
          </xdr:nvSpPr>
          <xdr:spPr>
            <a:xfrm>
              <a:off x="5897382" y="4068090"/>
              <a:ext cx="468398" cy="215444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pt-BR" sz="800"/>
                <a:t>Pernas</a:t>
              </a:r>
            </a:p>
          </xdr:txBody>
        </xdr:sp>
        <xdr:sp macro="" textlink="">
          <xdr:nvSpPr>
            <xdr:cNvPr id="48" name="CaixaDeTexto 80">
              <a:extLst>
                <a:ext uri="{FF2B5EF4-FFF2-40B4-BE49-F238E27FC236}">
                  <a16:creationId xmlns:a16="http://schemas.microsoft.com/office/drawing/2014/main" id="{00000000-0008-0000-0200-000030000000}"/>
                </a:ext>
              </a:extLst>
            </xdr:cNvPr>
            <xdr:cNvSpPr txBox="1"/>
          </xdr:nvSpPr>
          <xdr:spPr>
            <a:xfrm>
              <a:off x="5444559" y="3008312"/>
              <a:ext cx="476412" cy="215444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pt-BR" sz="800"/>
                <a:t>Tronco</a:t>
              </a:r>
            </a:p>
          </xdr:txBody>
        </xdr:sp>
        <xdr:sp macro="" textlink="">
          <xdr:nvSpPr>
            <xdr:cNvPr id="49" name="CaixaDeTexto 81">
              <a:extLst>
                <a:ext uri="{FF2B5EF4-FFF2-40B4-BE49-F238E27FC236}">
                  <a16:creationId xmlns:a16="http://schemas.microsoft.com/office/drawing/2014/main" id="{00000000-0008-0000-0200-000031000000}"/>
                </a:ext>
              </a:extLst>
            </xdr:cNvPr>
            <xdr:cNvSpPr txBox="1"/>
          </xdr:nvSpPr>
          <xdr:spPr>
            <a:xfrm>
              <a:off x="5757715" y="2604538"/>
              <a:ext cx="463588" cy="215444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pt-BR" sz="800"/>
                <a:t>Braços</a:t>
              </a:r>
            </a:p>
          </xdr:txBody>
        </xdr:sp>
      </xdr:grpSp>
    </xdr:grpSp>
    <xdr:clientData/>
  </xdr:twoCellAnchor>
  <xdr:twoCellAnchor>
    <xdr:from>
      <xdr:col>12</xdr:col>
      <xdr:colOff>171449</xdr:colOff>
      <xdr:row>2</xdr:row>
      <xdr:rowOff>180974</xdr:rowOff>
    </xdr:from>
    <xdr:to>
      <xdr:col>20</xdr:col>
      <xdr:colOff>550649</xdr:colOff>
      <xdr:row>14</xdr:row>
      <xdr:rowOff>133349</xdr:rowOff>
    </xdr:to>
    <xdr:sp macro="" textlink="">
      <xdr:nvSpPr>
        <xdr:cNvPr id="13" name="Retângulo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7486649" y="561974"/>
          <a:ext cx="5256000" cy="22383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20</xdr:col>
      <xdr:colOff>590549</xdr:colOff>
      <xdr:row>2</xdr:row>
      <xdr:rowOff>180974</xdr:rowOff>
    </xdr:from>
    <xdr:to>
      <xdr:col>29</xdr:col>
      <xdr:colOff>360149</xdr:colOff>
      <xdr:row>14</xdr:row>
      <xdr:rowOff>133349</xdr:rowOff>
    </xdr:to>
    <xdr:sp macro="" textlink="">
      <xdr:nvSpPr>
        <xdr:cNvPr id="14" name="Retângulo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2763964" y="561974"/>
          <a:ext cx="5247636" cy="22383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38100</xdr:colOff>
      <xdr:row>2</xdr:row>
      <xdr:rowOff>180974</xdr:rowOff>
    </xdr:from>
    <xdr:to>
      <xdr:col>3</xdr:col>
      <xdr:colOff>333375</xdr:colOff>
      <xdr:row>48</xdr:row>
      <xdr:rowOff>190499</xdr:rowOff>
    </xdr:to>
    <xdr:sp macro="" textlink="">
      <xdr:nvSpPr>
        <xdr:cNvPr id="8" name="Retângul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38100" y="561974"/>
          <a:ext cx="2124075" cy="87725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200025</xdr:colOff>
      <xdr:row>11</xdr:row>
      <xdr:rowOff>123826</xdr:rowOff>
    </xdr:from>
    <xdr:to>
      <xdr:col>3</xdr:col>
      <xdr:colOff>200025</xdr:colOff>
      <xdr:row>47</xdr:row>
      <xdr:rowOff>123825</xdr:rowOff>
    </xdr:to>
    <xdr:grpSp>
      <xdr:nvGrpSpPr>
        <xdr:cNvPr id="133" name="Agrupar 132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GrpSpPr/>
      </xdr:nvGrpSpPr>
      <xdr:grpSpPr>
        <a:xfrm>
          <a:off x="200025" y="2219326"/>
          <a:ext cx="1828800" cy="6857999"/>
          <a:chOff x="200025" y="704851"/>
          <a:chExt cx="1828800" cy="6857999"/>
        </a:xfrm>
      </xdr:grpSpPr>
      <mc:AlternateContent xmlns:mc="http://schemas.openxmlformats.org/markup-compatibility/2006" xmlns:a14="http://schemas.microsoft.com/office/drawing/2010/main">
        <mc:Choice Requires="a14">
          <xdr:graphicFrame macro="">
            <xdr:nvGraphicFramePr>
              <xdr:cNvPr id="2" name="UNIDADE">
                <a:extLst>
                  <a:ext uri="{FF2B5EF4-FFF2-40B4-BE49-F238E27FC236}">
                    <a16:creationId xmlns:a16="http://schemas.microsoft.com/office/drawing/2014/main" id="{00000000-0008-0000-0200-000002000000}"/>
                  </a:ext>
                </a:extLst>
              </xdr:cNvPr>
              <xdr:cNvGraphicFramePr/>
            </xdr:nvGraphicFramePr>
            <xdr:xfrm>
              <a:off x="200025" y="3280772"/>
              <a:ext cx="1828800" cy="1295400"/>
            </xdr:xfrm>
            <a:graphic>
              <a:graphicData uri="http://schemas.microsoft.com/office/drawing/2010/slicer">
                <sle:slicer xmlns:sle="http://schemas.microsoft.com/office/drawing/2010/slicer" name="UNIDADE"/>
              </a:graphicData>
            </a:graphic>
          </xdr:graphicFrame>
        </mc:Choice>
        <mc:Fallback xmlns=""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200025" y="4795247"/>
                <a:ext cx="1828800" cy="12954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pt-BR" sz="1100"/>
  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  </a:r>
              </a:p>
            </xdr:txBody>
          </xdr:sp>
        </mc:Fallback>
      </mc:AlternateContent>
      <mc:AlternateContent xmlns:mc="http://schemas.openxmlformats.org/markup-compatibility/2006" xmlns:a14="http://schemas.microsoft.com/office/drawing/2010/main">
        <mc:Choice Requires="a14">
          <xdr:graphicFrame macro="">
            <xdr:nvGraphicFramePr>
              <xdr:cNvPr id="3" name="DEPTO">
                <a:extLst>
                  <a:ext uri="{FF2B5EF4-FFF2-40B4-BE49-F238E27FC236}">
                    <a16:creationId xmlns:a16="http://schemas.microsoft.com/office/drawing/2014/main" id="{00000000-0008-0000-0200-000003000000}"/>
                  </a:ext>
                </a:extLst>
              </xdr:cNvPr>
              <xdr:cNvGraphicFramePr/>
            </xdr:nvGraphicFramePr>
            <xdr:xfrm>
              <a:off x="200025" y="4605028"/>
              <a:ext cx="1828800" cy="1244266"/>
            </xdr:xfrm>
            <a:graphic>
              <a:graphicData uri="http://schemas.microsoft.com/office/drawing/2010/slicer">
                <sle:slicer xmlns:sle="http://schemas.microsoft.com/office/drawing/2010/slicer" name="DEPTO"/>
              </a:graphicData>
            </a:graphic>
          </xdr:graphicFrame>
        </mc:Choice>
        <mc:Fallback xmlns=""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200025" y="6119503"/>
                <a:ext cx="1828800" cy="1244266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pt-BR" sz="1100"/>
  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  </a:r>
              </a:p>
            </xdr:txBody>
          </xdr:sp>
        </mc:Fallback>
      </mc:AlternateContent>
      <mc:AlternateContent xmlns:mc="http://schemas.openxmlformats.org/markup-compatibility/2006" xmlns:a14="http://schemas.microsoft.com/office/drawing/2010/main">
        <mc:Choice Requires="a14">
          <xdr:graphicFrame macro="">
            <xdr:nvGraphicFramePr>
              <xdr:cNvPr id="4" name="DATA OCORRÊNCIA">
                <a:extLst>
                  <a:ext uri="{FF2B5EF4-FFF2-40B4-BE49-F238E27FC236}">
                    <a16:creationId xmlns:a16="http://schemas.microsoft.com/office/drawing/2014/main" id="{00000000-0008-0000-0200-000004000000}"/>
                  </a:ext>
                </a:extLst>
              </xdr:cNvPr>
              <xdr:cNvGraphicFramePr/>
            </xdr:nvGraphicFramePr>
            <xdr:xfrm>
              <a:off x="200025" y="1762407"/>
              <a:ext cx="1828800" cy="1489509"/>
            </xdr:xfrm>
            <a:graphic>
              <a:graphicData uri="http://schemas.microsoft.com/office/drawing/2010/slicer">
                <sle:slicer xmlns:sle="http://schemas.microsoft.com/office/drawing/2010/slicer" name="DATA OCORRÊNCIA"/>
              </a:graphicData>
            </a:graphic>
          </xdr:graphicFrame>
        </mc:Choice>
        <mc:Fallback xmlns=""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200025" y="3276882"/>
                <a:ext cx="1828800" cy="1489509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pt-BR" sz="1100"/>
  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  </a:r>
              </a:p>
            </xdr:txBody>
          </xdr:sp>
        </mc:Fallback>
      </mc:AlternateContent>
      <mc:AlternateContent xmlns:mc="http://schemas.openxmlformats.org/markup-compatibility/2006" xmlns:a14="http://schemas.microsoft.com/office/drawing/2010/main">
        <mc:Choice Requires="a14">
          <xdr:graphicFrame macro="">
            <xdr:nvGraphicFramePr>
              <xdr:cNvPr id="5" name="AFASTAMENTO">
                <a:extLst>
                  <a:ext uri="{FF2B5EF4-FFF2-40B4-BE49-F238E27FC236}">
                    <a16:creationId xmlns:a16="http://schemas.microsoft.com/office/drawing/2014/main" id="{00000000-0008-0000-0200-000005000000}"/>
                  </a:ext>
                </a:extLst>
              </xdr:cNvPr>
              <xdr:cNvGraphicFramePr/>
            </xdr:nvGraphicFramePr>
            <xdr:xfrm>
              <a:off x="200025" y="5878150"/>
              <a:ext cx="1828800" cy="705350"/>
            </xdr:xfrm>
            <a:graphic>
              <a:graphicData uri="http://schemas.microsoft.com/office/drawing/2010/slicer">
                <sle:slicer xmlns:sle="http://schemas.microsoft.com/office/drawing/2010/slicer" name="AFASTAMENTO"/>
              </a:graphicData>
            </a:graphic>
          </xdr:graphicFrame>
        </mc:Choice>
        <mc:Fallback xmlns=""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200025" y="7392625"/>
                <a:ext cx="1828800" cy="70535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pt-BR" sz="1100"/>
  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  </a:r>
              </a:p>
            </xdr:txBody>
          </xdr:sp>
        </mc:Fallback>
      </mc:AlternateContent>
      <mc:AlternateContent xmlns:mc="http://schemas.openxmlformats.org/markup-compatibility/2006" xmlns:a14="http://schemas.microsoft.com/office/drawing/2010/main">
        <mc:Choice Requires="a14">
          <xdr:graphicFrame macro="">
            <xdr:nvGraphicFramePr>
              <xdr:cNvPr id="6" name="TIPO OCORRENCIA">
                <a:extLst>
                  <a:ext uri="{FF2B5EF4-FFF2-40B4-BE49-F238E27FC236}">
                    <a16:creationId xmlns:a16="http://schemas.microsoft.com/office/drawing/2014/main" id="{00000000-0008-0000-0200-000006000000}"/>
                  </a:ext>
                </a:extLst>
              </xdr:cNvPr>
              <xdr:cNvGraphicFramePr/>
            </xdr:nvGraphicFramePr>
            <xdr:xfrm>
              <a:off x="200025" y="6612355"/>
              <a:ext cx="1828800" cy="950495"/>
            </xdr:xfrm>
            <a:graphic>
              <a:graphicData uri="http://schemas.microsoft.com/office/drawing/2010/slicer">
                <sle:slicer xmlns:sle="http://schemas.microsoft.com/office/drawing/2010/slicer" name="TIPO OCORRENCIA"/>
              </a:graphicData>
            </a:graphic>
          </xdr:graphicFrame>
        </mc:Choice>
        <mc:Fallback xmlns=""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200025" y="8126830"/>
                <a:ext cx="1828800" cy="950495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pt-BR" sz="1100"/>
  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  </a:r>
              </a:p>
            </xdr:txBody>
          </xdr:sp>
        </mc:Fallback>
      </mc:AlternateContent>
      <mc:AlternateContent xmlns:mc="http://schemas.openxmlformats.org/markup-compatibility/2006" xmlns:a14="http://schemas.microsoft.com/office/drawing/2010/main">
        <mc:Choice Requires="a14">
          <xdr:graphicFrame macro="">
            <xdr:nvGraphicFramePr>
              <xdr:cNvPr id="7" name="Anos">
                <a:extLst>
                  <a:ext uri="{FF2B5EF4-FFF2-40B4-BE49-F238E27FC236}">
                    <a16:creationId xmlns:a16="http://schemas.microsoft.com/office/drawing/2014/main" id="{00000000-0008-0000-0200-000007000000}"/>
                  </a:ext>
                </a:extLst>
              </xdr:cNvPr>
              <xdr:cNvGraphicFramePr/>
            </xdr:nvGraphicFramePr>
            <xdr:xfrm>
              <a:off x="200025" y="704851"/>
              <a:ext cx="1828800" cy="1028700"/>
            </xdr:xfrm>
            <a:graphic>
              <a:graphicData uri="http://schemas.microsoft.com/office/drawing/2010/slicer">
                <sle:slicer xmlns:sle="http://schemas.microsoft.com/office/drawing/2010/slicer" name="Anos"/>
              </a:graphicData>
            </a:graphic>
          </xdr:graphicFrame>
        </mc:Choice>
        <mc:Fallback xmlns=""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200025" y="2219326"/>
                <a:ext cx="1828800" cy="10287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pt-BR" sz="1100"/>
  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  </a:r>
              </a:p>
            </xdr:txBody>
          </xdr:sp>
        </mc:Fallback>
      </mc:AlternateContent>
    </xdr:grpSp>
    <xdr:clientData/>
  </xdr:twoCellAnchor>
  <xdr:twoCellAnchor>
    <xdr:from>
      <xdr:col>3</xdr:col>
      <xdr:colOff>361949</xdr:colOff>
      <xdr:row>2</xdr:row>
      <xdr:rowOff>180974</xdr:rowOff>
    </xdr:from>
    <xdr:to>
      <xdr:col>12</xdr:col>
      <xdr:colOff>131549</xdr:colOff>
      <xdr:row>14</xdr:row>
      <xdr:rowOff>133349</xdr:rowOff>
    </xdr:to>
    <xdr:sp macro="" textlink="">
      <xdr:nvSpPr>
        <xdr:cNvPr id="9" name="Retângul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190749" y="561974"/>
          <a:ext cx="5256000" cy="22383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380998</xdr:colOff>
      <xdr:row>4</xdr:row>
      <xdr:rowOff>162055</xdr:rowOff>
    </xdr:from>
    <xdr:to>
      <xdr:col>12</xdr:col>
      <xdr:colOff>85798</xdr:colOff>
      <xdr:row>14</xdr:row>
      <xdr:rowOff>39055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209834</xdr:colOff>
      <xdr:row>4</xdr:row>
      <xdr:rowOff>162055</xdr:rowOff>
    </xdr:from>
    <xdr:to>
      <xdr:col>20</xdr:col>
      <xdr:colOff>524234</xdr:colOff>
      <xdr:row>14</xdr:row>
      <xdr:rowOff>39055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30102</xdr:colOff>
      <xdr:row>4</xdr:row>
      <xdr:rowOff>162055</xdr:rowOff>
    </xdr:from>
    <xdr:to>
      <xdr:col>29</xdr:col>
      <xdr:colOff>344502</xdr:colOff>
      <xdr:row>14</xdr:row>
      <xdr:rowOff>39055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361949</xdr:colOff>
      <xdr:row>14</xdr:row>
      <xdr:rowOff>171449</xdr:rowOff>
    </xdr:from>
    <xdr:to>
      <xdr:col>12</xdr:col>
      <xdr:colOff>131549</xdr:colOff>
      <xdr:row>37</xdr:row>
      <xdr:rowOff>104775</xdr:rowOff>
    </xdr:to>
    <xdr:sp macro="" textlink="">
      <xdr:nvSpPr>
        <xdr:cNvPr id="15" name="Retângulo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2190749" y="2838449"/>
          <a:ext cx="5256000" cy="431482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400050</xdr:colOff>
      <xdr:row>16</xdr:row>
      <xdr:rowOff>85725</xdr:rowOff>
    </xdr:from>
    <xdr:to>
      <xdr:col>11</xdr:col>
      <xdr:colOff>571500</xdr:colOff>
      <xdr:row>37</xdr:row>
      <xdr:rowOff>28574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361949</xdr:colOff>
      <xdr:row>37</xdr:row>
      <xdr:rowOff>143999</xdr:rowOff>
    </xdr:from>
    <xdr:to>
      <xdr:col>12</xdr:col>
      <xdr:colOff>131549</xdr:colOff>
      <xdr:row>48</xdr:row>
      <xdr:rowOff>190499</xdr:rowOff>
    </xdr:to>
    <xdr:sp macro="" textlink="">
      <xdr:nvSpPr>
        <xdr:cNvPr id="17" name="Retângulo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2190749" y="7192499"/>
          <a:ext cx="5256000" cy="21420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441403</xdr:colOff>
      <xdr:row>38</xdr:row>
      <xdr:rowOff>167268</xdr:rowOff>
    </xdr:from>
    <xdr:to>
      <xdr:col>12</xdr:col>
      <xdr:colOff>23231</xdr:colOff>
      <xdr:row>48</xdr:row>
      <xdr:rowOff>104775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171449</xdr:colOff>
      <xdr:row>14</xdr:row>
      <xdr:rowOff>171449</xdr:rowOff>
    </xdr:from>
    <xdr:to>
      <xdr:col>20</xdr:col>
      <xdr:colOff>550649</xdr:colOff>
      <xdr:row>26</xdr:row>
      <xdr:rowOff>27449</xdr:rowOff>
    </xdr:to>
    <xdr:sp macro="" textlink="">
      <xdr:nvSpPr>
        <xdr:cNvPr id="19" name="Retângulo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7486649" y="2838449"/>
          <a:ext cx="5256000" cy="21420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12</xdr:col>
      <xdr:colOff>171449</xdr:colOff>
      <xdr:row>26</xdr:row>
      <xdr:rowOff>62474</xdr:rowOff>
    </xdr:from>
    <xdr:to>
      <xdr:col>20</xdr:col>
      <xdr:colOff>550649</xdr:colOff>
      <xdr:row>37</xdr:row>
      <xdr:rowOff>108974</xdr:rowOff>
    </xdr:to>
    <xdr:sp macro="" textlink="">
      <xdr:nvSpPr>
        <xdr:cNvPr id="20" name="Retângulo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7486649" y="5015474"/>
          <a:ext cx="5256000" cy="21420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12</xdr:col>
      <xdr:colOff>171449</xdr:colOff>
      <xdr:row>37</xdr:row>
      <xdr:rowOff>143999</xdr:rowOff>
    </xdr:from>
    <xdr:to>
      <xdr:col>20</xdr:col>
      <xdr:colOff>550649</xdr:colOff>
      <xdr:row>48</xdr:row>
      <xdr:rowOff>190499</xdr:rowOff>
    </xdr:to>
    <xdr:sp macro="" textlink="">
      <xdr:nvSpPr>
        <xdr:cNvPr id="21" name="Retângulo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7486649" y="7192499"/>
          <a:ext cx="5256000" cy="21420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20</xdr:col>
      <xdr:colOff>590549</xdr:colOff>
      <xdr:row>37</xdr:row>
      <xdr:rowOff>143999</xdr:rowOff>
    </xdr:from>
    <xdr:to>
      <xdr:col>29</xdr:col>
      <xdr:colOff>360149</xdr:colOff>
      <xdr:row>48</xdr:row>
      <xdr:rowOff>190499</xdr:rowOff>
    </xdr:to>
    <xdr:sp macro="" textlink="">
      <xdr:nvSpPr>
        <xdr:cNvPr id="23" name="Retângulo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12782549" y="7192499"/>
          <a:ext cx="5256000" cy="21420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12</xdr:col>
      <xdr:colOff>200025</xdr:colOff>
      <xdr:row>27</xdr:row>
      <xdr:rowOff>142875</xdr:rowOff>
    </xdr:from>
    <xdr:to>
      <xdr:col>20</xdr:col>
      <xdr:colOff>514425</xdr:colOff>
      <xdr:row>37</xdr:row>
      <xdr:rowOff>47625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200025</xdr:colOff>
      <xdr:row>16</xdr:row>
      <xdr:rowOff>152400</xdr:rowOff>
    </xdr:from>
    <xdr:to>
      <xdr:col>20</xdr:col>
      <xdr:colOff>514425</xdr:colOff>
      <xdr:row>26</xdr:row>
      <xdr:rowOff>19050</xdr:rowOff>
    </xdr:to>
    <xdr:graphicFrame macro="">
      <xdr:nvGraphicFramePr>
        <xdr:cNvPr id="25" name="Gráfico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30102</xdr:colOff>
      <xdr:row>39</xdr:row>
      <xdr:rowOff>142875</xdr:rowOff>
    </xdr:from>
    <xdr:to>
      <xdr:col>29</xdr:col>
      <xdr:colOff>344502</xdr:colOff>
      <xdr:row>48</xdr:row>
      <xdr:rowOff>104775</xdr:rowOff>
    </xdr:to>
    <xdr:graphicFrame macro="">
      <xdr:nvGraphicFramePr>
        <xdr:cNvPr id="26" name="Gráfico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200025</xdr:colOff>
      <xdr:row>39</xdr:row>
      <xdr:rowOff>161925</xdr:rowOff>
    </xdr:from>
    <xdr:to>
      <xdr:col>20</xdr:col>
      <xdr:colOff>514425</xdr:colOff>
      <xdr:row>48</xdr:row>
      <xdr:rowOff>104775</xdr:rowOff>
    </xdr:to>
    <xdr:graphicFrame macro="">
      <xdr:nvGraphicFramePr>
        <xdr:cNvPr id="27" name="Gráfico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3</xdr:col>
      <xdr:colOff>361949</xdr:colOff>
      <xdr:row>2</xdr:row>
      <xdr:rowOff>180974</xdr:rowOff>
    </xdr:from>
    <xdr:ext cx="1384161" cy="264560"/>
    <xdr:sp macro="" textlink="">
      <xdr:nvSpPr>
        <xdr:cNvPr id="28" name="CaixaDeTexto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/>
      </xdr:nvSpPr>
      <xdr:spPr>
        <a:xfrm>
          <a:off x="2190749" y="561974"/>
          <a:ext cx="138416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/>
            <a:t>Ocorrências por Ano</a:t>
          </a:r>
        </a:p>
      </xdr:txBody>
    </xdr:sp>
    <xdr:clientData/>
  </xdr:oneCellAnchor>
  <xdr:oneCellAnchor>
    <xdr:from>
      <xdr:col>12</xdr:col>
      <xdr:colOff>171449</xdr:colOff>
      <xdr:row>2</xdr:row>
      <xdr:rowOff>180974</xdr:rowOff>
    </xdr:from>
    <xdr:ext cx="1641668" cy="264560"/>
    <xdr:sp macro="" textlink="">
      <xdr:nvSpPr>
        <xdr:cNvPr id="29" name="CaixaDeTexto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/>
      </xdr:nvSpPr>
      <xdr:spPr>
        <a:xfrm>
          <a:off x="7486649" y="561974"/>
          <a:ext cx="16416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/>
            <a:t>Ocorrências por Unidade</a:t>
          </a:r>
        </a:p>
      </xdr:txBody>
    </xdr:sp>
    <xdr:clientData/>
  </xdr:oneCellAnchor>
  <xdr:oneCellAnchor>
    <xdr:from>
      <xdr:col>20</xdr:col>
      <xdr:colOff>590549</xdr:colOff>
      <xdr:row>2</xdr:row>
      <xdr:rowOff>180974</xdr:rowOff>
    </xdr:from>
    <xdr:ext cx="2007473" cy="264560"/>
    <xdr:sp macro="" textlink="">
      <xdr:nvSpPr>
        <xdr:cNvPr id="30" name="CaixaDeTexto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/>
      </xdr:nvSpPr>
      <xdr:spPr>
        <a:xfrm>
          <a:off x="12782549" y="561974"/>
          <a:ext cx="200747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/>
            <a:t>Ocorrências por Departamento</a:t>
          </a:r>
        </a:p>
      </xdr:txBody>
    </xdr:sp>
    <xdr:clientData/>
  </xdr:oneCellAnchor>
  <xdr:oneCellAnchor>
    <xdr:from>
      <xdr:col>20</xdr:col>
      <xdr:colOff>590549</xdr:colOff>
      <xdr:row>14</xdr:row>
      <xdr:rowOff>171449</xdr:rowOff>
    </xdr:from>
    <xdr:ext cx="1554849" cy="264560"/>
    <xdr:sp macro="" textlink="">
      <xdr:nvSpPr>
        <xdr:cNvPr id="31" name="CaixaDeTexto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/>
      </xdr:nvSpPr>
      <xdr:spPr>
        <a:xfrm>
          <a:off x="12782549" y="2838449"/>
          <a:ext cx="15548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/>
            <a:t>Ocorrências pelo</a:t>
          </a:r>
          <a:r>
            <a:rPr lang="pt-BR" sz="1100" b="1" baseline="0"/>
            <a:t> Corpo</a:t>
          </a:r>
          <a:endParaRPr lang="pt-BR" sz="1100" b="1"/>
        </a:p>
      </xdr:txBody>
    </xdr:sp>
    <xdr:clientData/>
  </xdr:oneCellAnchor>
  <xdr:oneCellAnchor>
    <xdr:from>
      <xdr:col>12</xdr:col>
      <xdr:colOff>171449</xdr:colOff>
      <xdr:row>14</xdr:row>
      <xdr:rowOff>171449</xdr:rowOff>
    </xdr:from>
    <xdr:ext cx="1072601" cy="264560"/>
    <xdr:sp macro="" textlink="">
      <xdr:nvSpPr>
        <xdr:cNvPr id="32" name="CaixaDeTexto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/>
      </xdr:nvSpPr>
      <xdr:spPr>
        <a:xfrm>
          <a:off x="7486649" y="2838449"/>
          <a:ext cx="10726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/>
            <a:t>Tempo</a:t>
          </a:r>
          <a:r>
            <a:rPr lang="pt-BR" sz="1100" b="1" baseline="0"/>
            <a:t> de Casa</a:t>
          </a:r>
          <a:endParaRPr lang="pt-BR" sz="1100" b="1"/>
        </a:p>
      </xdr:txBody>
    </xdr:sp>
    <xdr:clientData/>
  </xdr:oneCellAnchor>
  <xdr:oneCellAnchor>
    <xdr:from>
      <xdr:col>3</xdr:col>
      <xdr:colOff>361949</xdr:colOff>
      <xdr:row>14</xdr:row>
      <xdr:rowOff>171449</xdr:rowOff>
    </xdr:from>
    <xdr:ext cx="1459759" cy="264560"/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/>
      </xdr:nvSpPr>
      <xdr:spPr>
        <a:xfrm>
          <a:off x="2190749" y="2838449"/>
          <a:ext cx="145975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/>
            <a:t>Ocorrências por Setor</a:t>
          </a:r>
        </a:p>
      </xdr:txBody>
    </xdr:sp>
    <xdr:clientData/>
  </xdr:oneCellAnchor>
  <xdr:oneCellAnchor>
    <xdr:from>
      <xdr:col>3</xdr:col>
      <xdr:colOff>361949</xdr:colOff>
      <xdr:row>37</xdr:row>
      <xdr:rowOff>143999</xdr:rowOff>
    </xdr:from>
    <xdr:ext cx="817788" cy="264560"/>
    <xdr:sp macro="" textlink="">
      <xdr:nvSpPr>
        <xdr:cNvPr id="34" name="CaixaDeTexto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/>
      </xdr:nvSpPr>
      <xdr:spPr>
        <a:xfrm>
          <a:off x="2190749" y="7192499"/>
          <a:ext cx="81778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/>
            <a:t>Usava EPI?</a:t>
          </a:r>
        </a:p>
      </xdr:txBody>
    </xdr:sp>
    <xdr:clientData/>
  </xdr:oneCellAnchor>
  <xdr:oneCellAnchor>
    <xdr:from>
      <xdr:col>12</xdr:col>
      <xdr:colOff>171449</xdr:colOff>
      <xdr:row>37</xdr:row>
      <xdr:rowOff>143999</xdr:rowOff>
    </xdr:from>
    <xdr:ext cx="1773049" cy="264560"/>
    <xdr:sp macro="" textlink="">
      <xdr:nvSpPr>
        <xdr:cNvPr id="35" name="CaixaDeTexto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/>
      </xdr:nvSpPr>
      <xdr:spPr>
        <a:xfrm>
          <a:off x="7486649" y="7192499"/>
          <a:ext cx="1773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/>
            <a:t>Classificação da Ocorrência</a:t>
          </a:r>
        </a:p>
      </xdr:txBody>
    </xdr:sp>
    <xdr:clientData/>
  </xdr:oneCellAnchor>
  <xdr:oneCellAnchor>
    <xdr:from>
      <xdr:col>20</xdr:col>
      <xdr:colOff>590549</xdr:colOff>
      <xdr:row>37</xdr:row>
      <xdr:rowOff>143999</xdr:rowOff>
    </xdr:from>
    <xdr:ext cx="1660198" cy="264560"/>
    <xdr:sp macro="" textlink="">
      <xdr:nvSpPr>
        <xdr:cNvPr id="36" name="CaixaDeTexto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/>
      </xdr:nvSpPr>
      <xdr:spPr>
        <a:xfrm>
          <a:off x="12782549" y="7192499"/>
          <a:ext cx="16601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/>
            <a:t>Classificação do Acidente</a:t>
          </a:r>
        </a:p>
      </xdr:txBody>
    </xdr:sp>
    <xdr:clientData/>
  </xdr:oneCellAnchor>
  <xdr:oneCellAnchor>
    <xdr:from>
      <xdr:col>12</xdr:col>
      <xdr:colOff>171449</xdr:colOff>
      <xdr:row>26</xdr:row>
      <xdr:rowOff>62474</xdr:rowOff>
    </xdr:from>
    <xdr:ext cx="1641219" cy="264560"/>
    <xdr:sp macro="" textlink="">
      <xdr:nvSpPr>
        <xdr:cNvPr id="37" name="CaixaDeTexto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/>
      </xdr:nvSpPr>
      <xdr:spPr>
        <a:xfrm>
          <a:off x="7486649" y="5015474"/>
          <a:ext cx="164121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/>
            <a:t>Idade dos Colaboradores</a:t>
          </a:r>
        </a:p>
      </xdr:txBody>
    </xdr:sp>
    <xdr:clientData/>
  </xdr:oneCellAnchor>
  <xdr:twoCellAnchor>
    <xdr:from>
      <xdr:col>26</xdr:col>
      <xdr:colOff>561036</xdr:colOff>
      <xdr:row>25</xdr:row>
      <xdr:rowOff>151818</xdr:rowOff>
    </xdr:from>
    <xdr:to>
      <xdr:col>28</xdr:col>
      <xdr:colOff>67631</xdr:colOff>
      <xdr:row>27</xdr:row>
      <xdr:rowOff>35378</xdr:rowOff>
    </xdr:to>
    <xdr:grpSp>
      <xdr:nvGrpSpPr>
        <xdr:cNvPr id="117" name="Agrupar 116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GrpSpPr/>
      </xdr:nvGrpSpPr>
      <xdr:grpSpPr>
        <a:xfrm>
          <a:off x="16410636" y="4914318"/>
          <a:ext cx="725795" cy="264560"/>
          <a:chOff x="17264633" y="2855989"/>
          <a:chExt cx="723936" cy="264560"/>
        </a:xfrm>
      </xdr:grpSpPr>
      <xdr:sp macro="" textlink="Dinâmicas!$AM$4">
        <xdr:nvSpPr>
          <xdr:cNvPr id="51" name="CaixaDeTexto 50">
            <a:extLst>
              <a:ext uri="{FF2B5EF4-FFF2-40B4-BE49-F238E27FC236}">
                <a16:creationId xmlns:a16="http://schemas.microsoft.com/office/drawing/2014/main" id="{00000000-0008-0000-0200-000033000000}"/>
              </a:ext>
            </a:extLst>
          </xdr:cNvPr>
          <xdr:cNvSpPr txBox="1"/>
        </xdr:nvSpPr>
        <xdr:spPr>
          <a:xfrm>
            <a:off x="17264633" y="2860905"/>
            <a:ext cx="340671" cy="217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fld id="{7574DCEC-56E0-4D0E-ACB9-56518811D40E}" type="TxLink">
              <a:rPr lang="en-US" sz="800" b="0" i="0" u="none" strike="noStrike">
                <a:solidFill>
                  <a:srgbClr val="FF0000"/>
                </a:solidFill>
                <a:latin typeface="Calibri"/>
                <a:cs typeface="Calibri"/>
              </a:rPr>
              <a:pPr/>
              <a:t>181</a:t>
            </a:fld>
            <a:endParaRPr lang="pt-BR" sz="800">
              <a:solidFill>
                <a:srgbClr val="FF0000"/>
              </a:solidFill>
            </a:endParaRPr>
          </a:p>
        </xdr:txBody>
      </xdr:sp>
      <xdr:sp macro="" textlink="Dinâmicas!$AN$4">
        <xdr:nvSpPr>
          <xdr:cNvPr id="52" name="CaixaDeTexto 51">
            <a:extLst>
              <a:ext uri="{FF2B5EF4-FFF2-40B4-BE49-F238E27FC236}">
                <a16:creationId xmlns:a16="http://schemas.microsoft.com/office/drawing/2014/main" id="{00000000-0008-0000-0200-000034000000}"/>
              </a:ext>
            </a:extLst>
          </xdr:cNvPr>
          <xdr:cNvSpPr txBox="1"/>
        </xdr:nvSpPr>
        <xdr:spPr>
          <a:xfrm>
            <a:off x="17496960" y="2860905"/>
            <a:ext cx="491609" cy="217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fld id="{1DFF96AD-B22E-4B7D-A54E-59ACE416CB19}" type="TxLink">
              <a:rPr lang="en-US" sz="800" b="0" i="0" u="none" strike="noStrike">
                <a:solidFill>
                  <a:srgbClr val="FF0000"/>
                </a:solidFill>
                <a:latin typeface="Calibri"/>
                <a:cs typeface="Calibri"/>
              </a:rPr>
              <a:pPr/>
              <a:t>28%</a:t>
            </a:fld>
            <a:endParaRPr lang="pt-BR" sz="800">
              <a:solidFill>
                <a:srgbClr val="FF0000"/>
              </a:solidFill>
            </a:endParaRPr>
          </a:p>
        </xdr:txBody>
      </xdr:sp>
      <xdr:sp macro="" textlink="">
        <xdr:nvSpPr>
          <xdr:cNvPr id="53" name="CaixaDeTexto 52">
            <a:extLst>
              <a:ext uri="{FF2B5EF4-FFF2-40B4-BE49-F238E27FC236}">
                <a16:creationId xmlns:a16="http://schemas.microsoft.com/office/drawing/2014/main" id="{00000000-0008-0000-0200-000035000000}"/>
              </a:ext>
            </a:extLst>
          </xdr:cNvPr>
          <xdr:cNvSpPr txBox="1"/>
        </xdr:nvSpPr>
        <xdr:spPr>
          <a:xfrm>
            <a:off x="17436779" y="2855989"/>
            <a:ext cx="22788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pt-BR" sz="800">
                <a:solidFill>
                  <a:srgbClr val="FF0000"/>
                </a:solidFill>
              </a:rPr>
              <a:t>-</a:t>
            </a:r>
          </a:p>
        </xdr:txBody>
      </xdr:sp>
    </xdr:grpSp>
    <xdr:clientData/>
  </xdr:twoCellAnchor>
  <xdr:twoCellAnchor>
    <xdr:from>
      <xdr:col>25</xdr:col>
      <xdr:colOff>86187</xdr:colOff>
      <xdr:row>16</xdr:row>
      <xdr:rowOff>85840</xdr:rowOff>
    </xdr:from>
    <xdr:to>
      <xdr:col>26</xdr:col>
      <xdr:colOff>303531</xdr:colOff>
      <xdr:row>17</xdr:row>
      <xdr:rowOff>164816</xdr:rowOff>
    </xdr:to>
    <xdr:grpSp>
      <xdr:nvGrpSpPr>
        <xdr:cNvPr id="118" name="Agrupar 117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GrpSpPr/>
      </xdr:nvGrpSpPr>
      <xdr:grpSpPr>
        <a:xfrm>
          <a:off x="15326187" y="3133840"/>
          <a:ext cx="826944" cy="269476"/>
          <a:chOff x="17277650" y="3087377"/>
          <a:chExt cx="826015" cy="269476"/>
        </a:xfrm>
      </xdr:grpSpPr>
      <xdr:sp macro="" textlink="Dinâmicas!$AM$5">
        <xdr:nvSpPr>
          <xdr:cNvPr id="56" name="CaixaDeTexto 55">
            <a:extLst>
              <a:ext uri="{FF2B5EF4-FFF2-40B4-BE49-F238E27FC236}">
                <a16:creationId xmlns:a16="http://schemas.microsoft.com/office/drawing/2014/main" id="{00000000-0008-0000-0200-000038000000}"/>
              </a:ext>
            </a:extLst>
          </xdr:cNvPr>
          <xdr:cNvSpPr txBox="1"/>
        </xdr:nvSpPr>
        <xdr:spPr>
          <a:xfrm>
            <a:off x="17277650" y="3092293"/>
            <a:ext cx="32765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fld id="{29BD8253-B157-4211-9E6A-C917790C6B4C}" type="TxLink">
              <a:rPr lang="en-US" sz="800" b="0" i="0" u="none" strike="noStrike">
                <a:solidFill>
                  <a:srgbClr val="FF0000"/>
                </a:solidFill>
                <a:latin typeface="Calibri"/>
                <a:cs typeface="Calibri"/>
              </a:rPr>
              <a:pPr/>
              <a:t>92</a:t>
            </a:fld>
            <a:endParaRPr lang="pt-BR" sz="800">
              <a:solidFill>
                <a:srgbClr val="FF0000"/>
              </a:solidFill>
            </a:endParaRPr>
          </a:p>
        </xdr:txBody>
      </xdr:sp>
      <xdr:sp macro="" textlink="Dinâmicas!$AN$5">
        <xdr:nvSpPr>
          <xdr:cNvPr id="57" name="CaixaDeTexto 56">
            <a:extLst>
              <a:ext uri="{FF2B5EF4-FFF2-40B4-BE49-F238E27FC236}">
                <a16:creationId xmlns:a16="http://schemas.microsoft.com/office/drawing/2014/main" id="{00000000-0008-0000-0200-000039000000}"/>
              </a:ext>
            </a:extLst>
          </xdr:cNvPr>
          <xdr:cNvSpPr txBox="1"/>
        </xdr:nvSpPr>
        <xdr:spPr>
          <a:xfrm>
            <a:off x="17496960" y="3092293"/>
            <a:ext cx="606705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fld id="{77EAED03-4F02-43D7-97FB-5F9CFA4FBFC7}" type="TxLink">
              <a:rPr lang="en-US" sz="800" b="0" i="0" u="none" strike="noStrike">
                <a:solidFill>
                  <a:srgbClr val="FF0000"/>
                </a:solidFill>
                <a:latin typeface="Calibri"/>
                <a:cs typeface="Calibri"/>
              </a:rPr>
              <a:pPr/>
              <a:t>14%</a:t>
            </a:fld>
            <a:endParaRPr lang="pt-BR" sz="800">
              <a:solidFill>
                <a:srgbClr val="FF0000"/>
              </a:solidFill>
            </a:endParaRPr>
          </a:p>
        </xdr:txBody>
      </xdr:sp>
      <xdr:sp macro="" textlink="">
        <xdr:nvSpPr>
          <xdr:cNvPr id="58" name="CaixaDeTexto 57">
            <a:extLst>
              <a:ext uri="{FF2B5EF4-FFF2-40B4-BE49-F238E27FC236}">
                <a16:creationId xmlns:a16="http://schemas.microsoft.com/office/drawing/2014/main" id="{00000000-0008-0000-0200-00003A000000}"/>
              </a:ext>
            </a:extLst>
          </xdr:cNvPr>
          <xdr:cNvSpPr txBox="1"/>
        </xdr:nvSpPr>
        <xdr:spPr>
          <a:xfrm>
            <a:off x="17436779" y="3087377"/>
            <a:ext cx="22788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pt-BR" sz="800">
                <a:solidFill>
                  <a:srgbClr val="FF0000"/>
                </a:solidFill>
              </a:rPr>
              <a:t>-</a:t>
            </a:r>
          </a:p>
        </xdr:txBody>
      </xdr:sp>
    </xdr:grpSp>
    <xdr:clientData/>
  </xdr:twoCellAnchor>
  <xdr:twoCellAnchor>
    <xdr:from>
      <xdr:col>23</xdr:col>
      <xdr:colOff>504358</xdr:colOff>
      <xdr:row>22</xdr:row>
      <xdr:rowOff>10570</xdr:rowOff>
    </xdr:from>
    <xdr:to>
      <xdr:col>25</xdr:col>
      <xdr:colOff>113032</xdr:colOff>
      <xdr:row>23</xdr:row>
      <xdr:rowOff>89546</xdr:rowOff>
    </xdr:to>
    <xdr:grpSp>
      <xdr:nvGrpSpPr>
        <xdr:cNvPr id="119" name="Agrupar 118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GrpSpPr/>
      </xdr:nvGrpSpPr>
      <xdr:grpSpPr>
        <a:xfrm>
          <a:off x="14525158" y="4201570"/>
          <a:ext cx="827874" cy="269476"/>
          <a:chOff x="17277650" y="3295534"/>
          <a:chExt cx="826015" cy="269476"/>
        </a:xfrm>
      </xdr:grpSpPr>
      <xdr:sp macro="" textlink="Dinâmicas!$AM$6">
        <xdr:nvSpPr>
          <xdr:cNvPr id="60" name="CaixaDeTexto 59">
            <a:extLst>
              <a:ext uri="{FF2B5EF4-FFF2-40B4-BE49-F238E27FC236}">
                <a16:creationId xmlns:a16="http://schemas.microsoft.com/office/drawing/2014/main" id="{00000000-0008-0000-0200-00003C000000}"/>
              </a:ext>
            </a:extLst>
          </xdr:cNvPr>
          <xdr:cNvSpPr txBox="1"/>
        </xdr:nvSpPr>
        <xdr:spPr>
          <a:xfrm>
            <a:off x="17277650" y="3300450"/>
            <a:ext cx="32765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fld id="{81DF087D-5C4A-4C20-82DC-D0F03A99F219}" type="TxLink">
              <a:rPr lang="en-US" sz="800" b="0" i="0" u="none" strike="noStrike">
                <a:solidFill>
                  <a:srgbClr val="FF0000"/>
                </a:solidFill>
                <a:latin typeface="Calibri"/>
                <a:cs typeface="Calibri"/>
              </a:rPr>
              <a:pPr/>
              <a:t>82</a:t>
            </a:fld>
            <a:endParaRPr lang="pt-BR" sz="800">
              <a:solidFill>
                <a:srgbClr val="FF0000"/>
              </a:solidFill>
            </a:endParaRPr>
          </a:p>
        </xdr:txBody>
      </xdr:sp>
      <xdr:sp macro="" textlink="Dinâmicas!$AN$6">
        <xdr:nvSpPr>
          <xdr:cNvPr id="61" name="CaixaDeTexto 60">
            <a:extLst>
              <a:ext uri="{FF2B5EF4-FFF2-40B4-BE49-F238E27FC236}">
                <a16:creationId xmlns:a16="http://schemas.microsoft.com/office/drawing/2014/main" id="{00000000-0008-0000-0200-00003D000000}"/>
              </a:ext>
            </a:extLst>
          </xdr:cNvPr>
          <xdr:cNvSpPr txBox="1"/>
        </xdr:nvSpPr>
        <xdr:spPr>
          <a:xfrm>
            <a:off x="17496960" y="3300450"/>
            <a:ext cx="606705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fld id="{DAED3579-2262-4CF6-81D9-75E0ADDD0ABB}" type="TxLink">
              <a:rPr lang="en-US" sz="800" b="0" i="0" u="none" strike="noStrike">
                <a:solidFill>
                  <a:srgbClr val="FF0000"/>
                </a:solidFill>
                <a:latin typeface="Calibri"/>
                <a:cs typeface="Calibri"/>
              </a:rPr>
              <a:pPr/>
              <a:t>13%</a:t>
            </a:fld>
            <a:endParaRPr lang="pt-BR" sz="800">
              <a:solidFill>
                <a:srgbClr val="FF0000"/>
              </a:solidFill>
            </a:endParaRPr>
          </a:p>
        </xdr:txBody>
      </xdr:sp>
      <xdr:sp macro="" textlink="">
        <xdr:nvSpPr>
          <xdr:cNvPr id="62" name="CaixaDeTexto 61">
            <a:extLst>
              <a:ext uri="{FF2B5EF4-FFF2-40B4-BE49-F238E27FC236}">
                <a16:creationId xmlns:a16="http://schemas.microsoft.com/office/drawing/2014/main" id="{00000000-0008-0000-0200-00003E000000}"/>
              </a:ext>
            </a:extLst>
          </xdr:cNvPr>
          <xdr:cNvSpPr txBox="1"/>
        </xdr:nvSpPr>
        <xdr:spPr>
          <a:xfrm>
            <a:off x="17436779" y="3295534"/>
            <a:ext cx="22788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pt-BR" sz="800">
                <a:solidFill>
                  <a:srgbClr val="FF0000"/>
                </a:solidFill>
              </a:rPr>
              <a:t>-</a:t>
            </a:r>
          </a:p>
        </xdr:txBody>
      </xdr:sp>
    </xdr:grpSp>
    <xdr:clientData/>
  </xdr:twoCellAnchor>
  <xdr:twoCellAnchor>
    <xdr:from>
      <xdr:col>23</xdr:col>
      <xdr:colOff>369614</xdr:colOff>
      <xdr:row>33</xdr:row>
      <xdr:rowOff>121154</xdr:rowOff>
    </xdr:from>
    <xdr:to>
      <xdr:col>24</xdr:col>
      <xdr:colOff>586958</xdr:colOff>
      <xdr:row>35</xdr:row>
      <xdr:rowOff>9630</xdr:rowOff>
    </xdr:to>
    <xdr:grpSp>
      <xdr:nvGrpSpPr>
        <xdr:cNvPr id="120" name="Agrupar 119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GrpSpPr/>
      </xdr:nvGrpSpPr>
      <xdr:grpSpPr>
        <a:xfrm>
          <a:off x="14390414" y="6407654"/>
          <a:ext cx="826944" cy="269476"/>
          <a:chOff x="17277650" y="3503691"/>
          <a:chExt cx="826015" cy="269476"/>
        </a:xfrm>
      </xdr:grpSpPr>
      <xdr:sp macro="" textlink="Dinâmicas!$AM$7">
        <xdr:nvSpPr>
          <xdr:cNvPr id="64" name="CaixaDeTexto 63">
            <a:extLst>
              <a:ext uri="{FF2B5EF4-FFF2-40B4-BE49-F238E27FC236}">
                <a16:creationId xmlns:a16="http://schemas.microsoft.com/office/drawing/2014/main" id="{00000000-0008-0000-0200-000040000000}"/>
              </a:ext>
            </a:extLst>
          </xdr:cNvPr>
          <xdr:cNvSpPr txBox="1"/>
        </xdr:nvSpPr>
        <xdr:spPr>
          <a:xfrm>
            <a:off x="17277650" y="3508607"/>
            <a:ext cx="32765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fld id="{E5EB7028-236B-444E-84CE-36EC7DACE7B6}" type="TxLink">
              <a:rPr lang="en-US" sz="800" b="0" i="0" u="none" strike="noStrike">
                <a:solidFill>
                  <a:srgbClr val="FF0000"/>
                </a:solidFill>
                <a:latin typeface="Calibri"/>
                <a:cs typeface="Calibri"/>
              </a:rPr>
              <a:pPr/>
              <a:t>80</a:t>
            </a:fld>
            <a:endParaRPr lang="pt-BR" sz="800">
              <a:solidFill>
                <a:srgbClr val="FF0000"/>
              </a:solidFill>
            </a:endParaRPr>
          </a:p>
        </xdr:txBody>
      </xdr:sp>
      <xdr:sp macro="" textlink="Dinâmicas!$AN$7">
        <xdr:nvSpPr>
          <xdr:cNvPr id="65" name="CaixaDeTexto 64">
            <a:extLst>
              <a:ext uri="{FF2B5EF4-FFF2-40B4-BE49-F238E27FC236}">
                <a16:creationId xmlns:a16="http://schemas.microsoft.com/office/drawing/2014/main" id="{00000000-0008-0000-0200-000041000000}"/>
              </a:ext>
            </a:extLst>
          </xdr:cNvPr>
          <xdr:cNvSpPr txBox="1"/>
        </xdr:nvSpPr>
        <xdr:spPr>
          <a:xfrm>
            <a:off x="17496960" y="3508607"/>
            <a:ext cx="606705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fld id="{CA850DBC-7609-4E2D-84DD-0746AAD6BF61}" type="TxLink">
              <a:rPr lang="en-US" sz="800" b="0" i="0" u="none" strike="noStrike">
                <a:solidFill>
                  <a:srgbClr val="FF0000"/>
                </a:solidFill>
                <a:latin typeface="Calibri"/>
                <a:cs typeface="Calibri"/>
              </a:rPr>
              <a:pPr/>
              <a:t>12%</a:t>
            </a:fld>
            <a:endParaRPr lang="pt-BR" sz="800">
              <a:solidFill>
                <a:srgbClr val="FF0000"/>
              </a:solidFill>
            </a:endParaRPr>
          </a:p>
        </xdr:txBody>
      </xdr:sp>
      <xdr:sp macro="" textlink="">
        <xdr:nvSpPr>
          <xdr:cNvPr id="66" name="CaixaDeTexto 65">
            <a:extLst>
              <a:ext uri="{FF2B5EF4-FFF2-40B4-BE49-F238E27FC236}">
                <a16:creationId xmlns:a16="http://schemas.microsoft.com/office/drawing/2014/main" id="{00000000-0008-0000-0200-000042000000}"/>
              </a:ext>
            </a:extLst>
          </xdr:cNvPr>
          <xdr:cNvSpPr txBox="1"/>
        </xdr:nvSpPr>
        <xdr:spPr>
          <a:xfrm>
            <a:off x="17436779" y="3503691"/>
            <a:ext cx="22788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pt-BR" sz="800">
                <a:solidFill>
                  <a:srgbClr val="FF0000"/>
                </a:solidFill>
              </a:rPr>
              <a:t>-</a:t>
            </a:r>
          </a:p>
        </xdr:txBody>
      </xdr:sp>
    </xdr:grpSp>
    <xdr:clientData/>
  </xdr:twoCellAnchor>
  <xdr:twoCellAnchor>
    <xdr:from>
      <xdr:col>23</xdr:col>
      <xdr:colOff>583345</xdr:colOff>
      <xdr:row>31</xdr:row>
      <xdr:rowOff>8714</xdr:rowOff>
    </xdr:from>
    <xdr:to>
      <xdr:col>25</xdr:col>
      <xdr:colOff>192019</xdr:colOff>
      <xdr:row>32</xdr:row>
      <xdr:rowOff>87690</xdr:rowOff>
    </xdr:to>
    <xdr:grpSp>
      <xdr:nvGrpSpPr>
        <xdr:cNvPr id="121" name="Agrupar 120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GrpSpPr/>
      </xdr:nvGrpSpPr>
      <xdr:grpSpPr>
        <a:xfrm>
          <a:off x="14604145" y="5914214"/>
          <a:ext cx="827874" cy="269476"/>
          <a:chOff x="17277650" y="3711848"/>
          <a:chExt cx="826015" cy="269476"/>
        </a:xfrm>
      </xdr:grpSpPr>
      <xdr:sp macro="" textlink="Dinâmicas!$AM$8">
        <xdr:nvSpPr>
          <xdr:cNvPr id="68" name="CaixaDeTexto 67">
            <a:extLst>
              <a:ext uri="{FF2B5EF4-FFF2-40B4-BE49-F238E27FC236}">
                <a16:creationId xmlns:a16="http://schemas.microsoft.com/office/drawing/2014/main" id="{00000000-0008-0000-0200-000044000000}"/>
              </a:ext>
            </a:extLst>
          </xdr:cNvPr>
          <xdr:cNvSpPr txBox="1"/>
        </xdr:nvSpPr>
        <xdr:spPr>
          <a:xfrm>
            <a:off x="17277650" y="3716764"/>
            <a:ext cx="32765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fld id="{2EFBC844-08E6-4C9E-85CB-3D37B508698C}" type="TxLink">
              <a:rPr lang="en-US" sz="800" b="0" i="0" u="none" strike="noStrike">
                <a:solidFill>
                  <a:srgbClr val="FF0000"/>
                </a:solidFill>
                <a:latin typeface="Calibri"/>
                <a:cs typeface="Calibri"/>
              </a:rPr>
              <a:pPr/>
              <a:t>67</a:t>
            </a:fld>
            <a:endParaRPr lang="pt-BR" sz="800">
              <a:solidFill>
                <a:srgbClr val="FF0000"/>
              </a:solidFill>
            </a:endParaRPr>
          </a:p>
        </xdr:txBody>
      </xdr:sp>
      <xdr:sp macro="" textlink="Dinâmicas!$AN$8">
        <xdr:nvSpPr>
          <xdr:cNvPr id="69" name="CaixaDeTexto 68">
            <a:extLst>
              <a:ext uri="{FF2B5EF4-FFF2-40B4-BE49-F238E27FC236}">
                <a16:creationId xmlns:a16="http://schemas.microsoft.com/office/drawing/2014/main" id="{00000000-0008-0000-0200-000045000000}"/>
              </a:ext>
            </a:extLst>
          </xdr:cNvPr>
          <xdr:cNvSpPr txBox="1"/>
        </xdr:nvSpPr>
        <xdr:spPr>
          <a:xfrm>
            <a:off x="17496960" y="3716764"/>
            <a:ext cx="606705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fld id="{EF99A7FD-167B-4066-9AFD-322D05888371}" type="TxLink">
              <a:rPr lang="en-US" sz="800" b="0" i="0" u="none" strike="noStrike">
                <a:solidFill>
                  <a:srgbClr val="FF0000"/>
                </a:solidFill>
                <a:latin typeface="Calibri"/>
                <a:cs typeface="Calibri"/>
              </a:rPr>
              <a:pPr/>
              <a:t>10%</a:t>
            </a:fld>
            <a:endParaRPr lang="pt-BR" sz="800">
              <a:solidFill>
                <a:srgbClr val="FF0000"/>
              </a:solidFill>
            </a:endParaRPr>
          </a:p>
        </xdr:txBody>
      </xdr:sp>
      <xdr:sp macro="" textlink="">
        <xdr:nvSpPr>
          <xdr:cNvPr id="70" name="CaixaDeTexto 69">
            <a:extLst>
              <a:ext uri="{FF2B5EF4-FFF2-40B4-BE49-F238E27FC236}">
                <a16:creationId xmlns:a16="http://schemas.microsoft.com/office/drawing/2014/main" id="{00000000-0008-0000-0200-000046000000}"/>
              </a:ext>
            </a:extLst>
          </xdr:cNvPr>
          <xdr:cNvSpPr txBox="1"/>
        </xdr:nvSpPr>
        <xdr:spPr>
          <a:xfrm>
            <a:off x="17436779" y="3711848"/>
            <a:ext cx="22788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pt-BR" sz="800">
                <a:solidFill>
                  <a:srgbClr val="FF0000"/>
                </a:solidFill>
              </a:rPr>
              <a:t>-</a:t>
            </a:r>
          </a:p>
        </xdr:txBody>
      </xdr:sp>
    </xdr:grpSp>
    <xdr:clientData/>
  </xdr:twoCellAnchor>
  <xdr:twoCellAnchor>
    <xdr:from>
      <xdr:col>22</xdr:col>
      <xdr:colOff>434662</xdr:colOff>
      <xdr:row>24</xdr:row>
      <xdr:rowOff>161114</xdr:rowOff>
    </xdr:from>
    <xdr:to>
      <xdr:col>23</xdr:col>
      <xdr:colOff>580512</xdr:colOff>
      <xdr:row>26</xdr:row>
      <xdr:rowOff>49590</xdr:rowOff>
    </xdr:to>
    <xdr:grpSp>
      <xdr:nvGrpSpPr>
        <xdr:cNvPr id="122" name="Agrupar 121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GrpSpPr/>
      </xdr:nvGrpSpPr>
      <xdr:grpSpPr>
        <a:xfrm>
          <a:off x="13845862" y="4733114"/>
          <a:ext cx="755450" cy="269476"/>
          <a:chOff x="17277650" y="3920005"/>
          <a:chExt cx="754521" cy="269476"/>
        </a:xfrm>
      </xdr:grpSpPr>
      <xdr:sp macro="" textlink="Dinâmicas!$AM$9">
        <xdr:nvSpPr>
          <xdr:cNvPr id="72" name="CaixaDeTexto 71">
            <a:extLst>
              <a:ext uri="{FF2B5EF4-FFF2-40B4-BE49-F238E27FC236}">
                <a16:creationId xmlns:a16="http://schemas.microsoft.com/office/drawing/2014/main" id="{00000000-0008-0000-0200-000048000000}"/>
              </a:ext>
            </a:extLst>
          </xdr:cNvPr>
          <xdr:cNvSpPr txBox="1"/>
        </xdr:nvSpPr>
        <xdr:spPr>
          <a:xfrm>
            <a:off x="17277650" y="3924921"/>
            <a:ext cx="32765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fld id="{69AE9DD6-3C9A-4A42-A53C-11CAC49B4C0C}" type="TxLink">
              <a:rPr lang="en-US" sz="800" b="0" i="0" u="none" strike="noStrike">
                <a:solidFill>
                  <a:srgbClr val="FF0000"/>
                </a:solidFill>
                <a:latin typeface="Calibri"/>
                <a:cs typeface="Calibri"/>
              </a:rPr>
              <a:pPr/>
              <a:t>65</a:t>
            </a:fld>
            <a:endParaRPr lang="pt-BR" sz="800">
              <a:solidFill>
                <a:srgbClr val="FF0000"/>
              </a:solidFill>
            </a:endParaRPr>
          </a:p>
        </xdr:txBody>
      </xdr:sp>
      <xdr:sp macro="" textlink="Dinâmicas!$AN$9">
        <xdr:nvSpPr>
          <xdr:cNvPr id="73" name="CaixaDeTexto 72">
            <a:extLst>
              <a:ext uri="{FF2B5EF4-FFF2-40B4-BE49-F238E27FC236}">
                <a16:creationId xmlns:a16="http://schemas.microsoft.com/office/drawing/2014/main" id="{00000000-0008-0000-0200-000049000000}"/>
              </a:ext>
            </a:extLst>
          </xdr:cNvPr>
          <xdr:cNvSpPr txBox="1"/>
        </xdr:nvSpPr>
        <xdr:spPr>
          <a:xfrm>
            <a:off x="17496960" y="3924921"/>
            <a:ext cx="535211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fld id="{8DAA39DC-C46F-45CF-8F63-B2BF53DA2240}" type="TxLink">
              <a:rPr lang="en-US" sz="800" b="0" i="0" u="none" strike="noStrike">
                <a:solidFill>
                  <a:srgbClr val="FF0000"/>
                </a:solidFill>
                <a:latin typeface="Calibri"/>
                <a:cs typeface="Calibri"/>
              </a:rPr>
              <a:pPr/>
              <a:t>10%</a:t>
            </a:fld>
            <a:endParaRPr lang="pt-BR" sz="800">
              <a:solidFill>
                <a:srgbClr val="FF0000"/>
              </a:solidFill>
            </a:endParaRPr>
          </a:p>
        </xdr:txBody>
      </xdr:sp>
      <xdr:sp macro="" textlink="">
        <xdr:nvSpPr>
          <xdr:cNvPr id="74" name="CaixaDeTexto 73">
            <a:extLst>
              <a:ext uri="{FF2B5EF4-FFF2-40B4-BE49-F238E27FC236}">
                <a16:creationId xmlns:a16="http://schemas.microsoft.com/office/drawing/2014/main" id="{00000000-0008-0000-0200-00004A000000}"/>
              </a:ext>
            </a:extLst>
          </xdr:cNvPr>
          <xdr:cNvSpPr txBox="1"/>
        </xdr:nvSpPr>
        <xdr:spPr>
          <a:xfrm>
            <a:off x="17436779" y="3920005"/>
            <a:ext cx="22788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pt-BR" sz="800">
                <a:solidFill>
                  <a:srgbClr val="FF0000"/>
                </a:solidFill>
              </a:rPr>
              <a:t>-</a:t>
            </a:r>
          </a:p>
        </xdr:txBody>
      </xdr:sp>
    </xdr:grpSp>
    <xdr:clientData/>
  </xdr:twoCellAnchor>
  <xdr:twoCellAnchor>
    <xdr:from>
      <xdr:col>24</xdr:col>
      <xdr:colOff>21138</xdr:colOff>
      <xdr:row>18</xdr:row>
      <xdr:rowOff>109077</xdr:rowOff>
    </xdr:from>
    <xdr:to>
      <xdr:col>25</xdr:col>
      <xdr:colOff>166989</xdr:colOff>
      <xdr:row>19</xdr:row>
      <xdr:rowOff>188053</xdr:rowOff>
    </xdr:to>
    <xdr:grpSp>
      <xdr:nvGrpSpPr>
        <xdr:cNvPr id="123" name="Agrupar 122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GrpSpPr/>
      </xdr:nvGrpSpPr>
      <xdr:grpSpPr>
        <a:xfrm>
          <a:off x="14651538" y="3538077"/>
          <a:ext cx="755451" cy="269476"/>
          <a:chOff x="17277650" y="4128162"/>
          <a:chExt cx="754521" cy="269476"/>
        </a:xfrm>
      </xdr:grpSpPr>
      <xdr:sp macro="" textlink="Dinâmicas!$AM$10">
        <xdr:nvSpPr>
          <xdr:cNvPr id="76" name="CaixaDeTexto 75">
            <a:extLst>
              <a:ext uri="{FF2B5EF4-FFF2-40B4-BE49-F238E27FC236}">
                <a16:creationId xmlns:a16="http://schemas.microsoft.com/office/drawing/2014/main" id="{00000000-0008-0000-0200-00004C000000}"/>
              </a:ext>
            </a:extLst>
          </xdr:cNvPr>
          <xdr:cNvSpPr txBox="1"/>
        </xdr:nvSpPr>
        <xdr:spPr>
          <a:xfrm>
            <a:off x="17277650" y="4133078"/>
            <a:ext cx="32765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fld id="{634556E2-EB17-4A87-8E9D-34E057BEF49E}" type="TxLink">
              <a:rPr lang="en-US" sz="800" b="0" i="0" u="none" strike="noStrike">
                <a:solidFill>
                  <a:srgbClr val="FF0000"/>
                </a:solidFill>
                <a:latin typeface="Calibri"/>
                <a:cs typeface="Calibri"/>
              </a:rPr>
              <a:pPr/>
              <a:t>35</a:t>
            </a:fld>
            <a:endParaRPr lang="pt-BR" sz="800">
              <a:solidFill>
                <a:srgbClr val="FF0000"/>
              </a:solidFill>
            </a:endParaRPr>
          </a:p>
        </xdr:txBody>
      </xdr:sp>
      <xdr:sp macro="" textlink="Dinâmicas!$AN$10">
        <xdr:nvSpPr>
          <xdr:cNvPr id="77" name="CaixaDeTexto 76">
            <a:extLst>
              <a:ext uri="{FF2B5EF4-FFF2-40B4-BE49-F238E27FC236}">
                <a16:creationId xmlns:a16="http://schemas.microsoft.com/office/drawing/2014/main" id="{00000000-0008-0000-0200-00004D000000}"/>
              </a:ext>
            </a:extLst>
          </xdr:cNvPr>
          <xdr:cNvSpPr txBox="1"/>
        </xdr:nvSpPr>
        <xdr:spPr>
          <a:xfrm>
            <a:off x="17496960" y="4133078"/>
            <a:ext cx="535211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fld id="{2FA125E0-1496-4BB0-AA37-53CB56A20BAC}" type="TxLink">
              <a:rPr lang="en-US" sz="800" b="0" i="0" u="none" strike="noStrike">
                <a:solidFill>
                  <a:srgbClr val="FF0000"/>
                </a:solidFill>
                <a:latin typeface="Calibri"/>
                <a:cs typeface="Calibri"/>
              </a:rPr>
              <a:pPr/>
              <a:t>5%</a:t>
            </a:fld>
            <a:endParaRPr lang="pt-BR" sz="800">
              <a:solidFill>
                <a:srgbClr val="FF0000"/>
              </a:solidFill>
            </a:endParaRPr>
          </a:p>
        </xdr:txBody>
      </xdr:sp>
      <xdr:sp macro="" textlink="">
        <xdr:nvSpPr>
          <xdr:cNvPr id="78" name="CaixaDeTexto 77">
            <a:extLst>
              <a:ext uri="{FF2B5EF4-FFF2-40B4-BE49-F238E27FC236}">
                <a16:creationId xmlns:a16="http://schemas.microsoft.com/office/drawing/2014/main" id="{00000000-0008-0000-0200-00004E000000}"/>
              </a:ext>
            </a:extLst>
          </xdr:cNvPr>
          <xdr:cNvSpPr txBox="1"/>
        </xdr:nvSpPr>
        <xdr:spPr>
          <a:xfrm>
            <a:off x="17436779" y="4128162"/>
            <a:ext cx="22788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pt-BR" sz="800">
                <a:solidFill>
                  <a:srgbClr val="FF0000"/>
                </a:solidFill>
              </a:rPr>
              <a:t>-</a:t>
            </a:r>
          </a:p>
        </xdr:txBody>
      </xdr:sp>
    </xdr:grpSp>
    <xdr:clientData/>
  </xdr:twoCellAnchor>
  <xdr:twoCellAnchor>
    <xdr:from>
      <xdr:col>26</xdr:col>
      <xdr:colOff>62955</xdr:colOff>
      <xdr:row>29</xdr:row>
      <xdr:rowOff>159258</xdr:rowOff>
    </xdr:from>
    <xdr:to>
      <xdr:col>27</xdr:col>
      <xdr:colOff>208805</xdr:colOff>
      <xdr:row>31</xdr:row>
      <xdr:rowOff>47734</xdr:rowOff>
    </xdr:to>
    <xdr:grpSp>
      <xdr:nvGrpSpPr>
        <xdr:cNvPr id="124" name="Agrupar 123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GrpSpPr/>
      </xdr:nvGrpSpPr>
      <xdr:grpSpPr>
        <a:xfrm>
          <a:off x="15912555" y="5683758"/>
          <a:ext cx="755450" cy="269476"/>
          <a:chOff x="17277650" y="4336319"/>
          <a:chExt cx="754521" cy="269476"/>
        </a:xfrm>
      </xdr:grpSpPr>
      <xdr:sp macro="" textlink="Dinâmicas!$AM$11">
        <xdr:nvSpPr>
          <xdr:cNvPr id="80" name="CaixaDeTexto 79">
            <a:extLst>
              <a:ext uri="{FF2B5EF4-FFF2-40B4-BE49-F238E27FC236}">
                <a16:creationId xmlns:a16="http://schemas.microsoft.com/office/drawing/2014/main" id="{00000000-0008-0000-0200-000050000000}"/>
              </a:ext>
            </a:extLst>
          </xdr:cNvPr>
          <xdr:cNvSpPr txBox="1"/>
        </xdr:nvSpPr>
        <xdr:spPr>
          <a:xfrm>
            <a:off x="17277650" y="4341235"/>
            <a:ext cx="32765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fld id="{2E5E467E-2907-4B40-A89F-4224CE953589}" type="TxLink">
              <a:rPr lang="en-US" sz="800" b="0" i="0" u="none" strike="noStrike">
                <a:solidFill>
                  <a:srgbClr val="FF0000"/>
                </a:solidFill>
                <a:latin typeface="Calibri"/>
                <a:cs typeface="Calibri"/>
              </a:rPr>
              <a:pPr/>
              <a:t>33</a:t>
            </a:fld>
            <a:endParaRPr lang="pt-BR" sz="800">
              <a:solidFill>
                <a:srgbClr val="FF0000"/>
              </a:solidFill>
            </a:endParaRPr>
          </a:p>
        </xdr:txBody>
      </xdr:sp>
      <xdr:sp macro="" textlink="Dinâmicas!$AN$11">
        <xdr:nvSpPr>
          <xdr:cNvPr id="81" name="CaixaDeTexto 80">
            <a:extLst>
              <a:ext uri="{FF2B5EF4-FFF2-40B4-BE49-F238E27FC236}">
                <a16:creationId xmlns:a16="http://schemas.microsoft.com/office/drawing/2014/main" id="{00000000-0008-0000-0200-000051000000}"/>
              </a:ext>
            </a:extLst>
          </xdr:cNvPr>
          <xdr:cNvSpPr txBox="1"/>
        </xdr:nvSpPr>
        <xdr:spPr>
          <a:xfrm>
            <a:off x="17496960" y="4341235"/>
            <a:ext cx="535211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fld id="{093E5E16-6B22-42E0-A4E6-247A553ECD14}" type="TxLink">
              <a:rPr lang="en-US" sz="800" b="0" i="0" u="none" strike="noStrike">
                <a:solidFill>
                  <a:srgbClr val="FF0000"/>
                </a:solidFill>
                <a:latin typeface="Calibri"/>
                <a:cs typeface="Calibri"/>
              </a:rPr>
              <a:pPr/>
              <a:t>5%</a:t>
            </a:fld>
            <a:endParaRPr lang="pt-BR" sz="800">
              <a:solidFill>
                <a:srgbClr val="FF0000"/>
              </a:solidFill>
            </a:endParaRPr>
          </a:p>
        </xdr:txBody>
      </xdr:sp>
      <xdr:sp macro="" textlink="">
        <xdr:nvSpPr>
          <xdr:cNvPr id="82" name="CaixaDeTexto 81">
            <a:extLst>
              <a:ext uri="{FF2B5EF4-FFF2-40B4-BE49-F238E27FC236}">
                <a16:creationId xmlns:a16="http://schemas.microsoft.com/office/drawing/2014/main" id="{00000000-0008-0000-0200-000052000000}"/>
              </a:ext>
            </a:extLst>
          </xdr:cNvPr>
          <xdr:cNvSpPr txBox="1"/>
        </xdr:nvSpPr>
        <xdr:spPr>
          <a:xfrm>
            <a:off x="17436779" y="4336319"/>
            <a:ext cx="22788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pt-BR" sz="800">
                <a:solidFill>
                  <a:srgbClr val="FF0000"/>
                </a:solidFill>
              </a:rPr>
              <a:t>-</a:t>
            </a:r>
          </a:p>
        </xdr:txBody>
      </xdr:sp>
    </xdr:grpSp>
    <xdr:clientData/>
  </xdr:twoCellAnchor>
  <xdr:twoCellAnchor>
    <xdr:from>
      <xdr:col>25</xdr:col>
      <xdr:colOff>67601</xdr:colOff>
      <xdr:row>35</xdr:row>
      <xdr:rowOff>172269</xdr:rowOff>
    </xdr:from>
    <xdr:to>
      <xdr:col>26</xdr:col>
      <xdr:colOff>213451</xdr:colOff>
      <xdr:row>37</xdr:row>
      <xdr:rowOff>60745</xdr:rowOff>
    </xdr:to>
    <xdr:grpSp>
      <xdr:nvGrpSpPr>
        <xdr:cNvPr id="125" name="Agrupar 124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GrpSpPr/>
      </xdr:nvGrpSpPr>
      <xdr:grpSpPr>
        <a:xfrm>
          <a:off x="15307601" y="6839769"/>
          <a:ext cx="755450" cy="269476"/>
          <a:chOff x="17277650" y="4544476"/>
          <a:chExt cx="754521" cy="269476"/>
        </a:xfrm>
      </xdr:grpSpPr>
      <xdr:sp macro="" textlink="Dinâmicas!$AM$12">
        <xdr:nvSpPr>
          <xdr:cNvPr id="84" name="CaixaDeTexto 83">
            <a:extLst>
              <a:ext uri="{FF2B5EF4-FFF2-40B4-BE49-F238E27FC236}">
                <a16:creationId xmlns:a16="http://schemas.microsoft.com/office/drawing/2014/main" id="{00000000-0008-0000-0200-000054000000}"/>
              </a:ext>
            </a:extLst>
          </xdr:cNvPr>
          <xdr:cNvSpPr txBox="1"/>
        </xdr:nvSpPr>
        <xdr:spPr>
          <a:xfrm>
            <a:off x="17277650" y="4549392"/>
            <a:ext cx="32765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fld id="{3B83A194-6623-4410-962A-D23959BC7707}" type="TxLink">
              <a:rPr lang="en-US" sz="800" b="0" i="0" u="none" strike="noStrike">
                <a:solidFill>
                  <a:srgbClr val="FF0000"/>
                </a:solidFill>
                <a:latin typeface="Calibri"/>
                <a:cs typeface="Calibri"/>
              </a:rPr>
              <a:pPr/>
              <a:t>13</a:t>
            </a:fld>
            <a:endParaRPr lang="pt-BR" sz="800">
              <a:solidFill>
                <a:srgbClr val="FF0000"/>
              </a:solidFill>
            </a:endParaRPr>
          </a:p>
        </xdr:txBody>
      </xdr:sp>
      <xdr:sp macro="" textlink="Dinâmicas!$AN$12">
        <xdr:nvSpPr>
          <xdr:cNvPr id="85" name="CaixaDeTexto 84">
            <a:extLst>
              <a:ext uri="{FF2B5EF4-FFF2-40B4-BE49-F238E27FC236}">
                <a16:creationId xmlns:a16="http://schemas.microsoft.com/office/drawing/2014/main" id="{00000000-0008-0000-0200-000055000000}"/>
              </a:ext>
            </a:extLst>
          </xdr:cNvPr>
          <xdr:cNvSpPr txBox="1"/>
        </xdr:nvSpPr>
        <xdr:spPr>
          <a:xfrm>
            <a:off x="17496960" y="4549392"/>
            <a:ext cx="535211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fld id="{97455DB7-BD8F-4171-BCF9-28E7F0D07B3E}" type="TxLink">
              <a:rPr lang="en-US" sz="800" b="0" i="0" u="none" strike="noStrike">
                <a:solidFill>
                  <a:srgbClr val="FF0000"/>
                </a:solidFill>
                <a:latin typeface="Calibri"/>
                <a:cs typeface="Calibri"/>
              </a:rPr>
              <a:pPr/>
              <a:t>2%</a:t>
            </a:fld>
            <a:endParaRPr lang="pt-BR" sz="800">
              <a:solidFill>
                <a:srgbClr val="FF0000"/>
              </a:solidFill>
            </a:endParaRPr>
          </a:p>
        </xdr:txBody>
      </xdr:sp>
      <xdr:sp macro="" textlink="">
        <xdr:nvSpPr>
          <xdr:cNvPr id="86" name="CaixaDeTexto 85">
            <a:extLst>
              <a:ext uri="{FF2B5EF4-FFF2-40B4-BE49-F238E27FC236}">
                <a16:creationId xmlns:a16="http://schemas.microsoft.com/office/drawing/2014/main" id="{00000000-0008-0000-0200-000056000000}"/>
              </a:ext>
            </a:extLst>
          </xdr:cNvPr>
          <xdr:cNvSpPr txBox="1"/>
        </xdr:nvSpPr>
        <xdr:spPr>
          <a:xfrm>
            <a:off x="17436779" y="4544476"/>
            <a:ext cx="22788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pt-BR" sz="800">
                <a:solidFill>
                  <a:srgbClr val="FF0000"/>
                </a:solidFill>
              </a:rPr>
              <a:t>-</a:t>
            </a:r>
          </a:p>
        </xdr:txBody>
      </xdr:sp>
    </xdr:grpSp>
    <xdr:clientData/>
  </xdr:twoCellAnchor>
  <xdr:twoCellAnchor>
    <xdr:from>
      <xdr:col>25</xdr:col>
      <xdr:colOff>552622</xdr:colOff>
      <xdr:row>19</xdr:row>
      <xdr:rowOff>64474</xdr:rowOff>
    </xdr:from>
    <xdr:to>
      <xdr:col>27</xdr:col>
      <xdr:colOff>18307</xdr:colOff>
      <xdr:row>20</xdr:row>
      <xdr:rowOff>143450</xdr:rowOff>
    </xdr:to>
    <xdr:grpSp>
      <xdr:nvGrpSpPr>
        <xdr:cNvPr id="126" name="Agrupar 125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GrpSpPr/>
      </xdr:nvGrpSpPr>
      <xdr:grpSpPr>
        <a:xfrm>
          <a:off x="15792622" y="3683974"/>
          <a:ext cx="684885" cy="269476"/>
          <a:chOff x="17349144" y="4752633"/>
          <a:chExt cx="683027" cy="269476"/>
        </a:xfrm>
      </xdr:grpSpPr>
      <xdr:sp macro="" textlink="Dinâmicas!$AM$13">
        <xdr:nvSpPr>
          <xdr:cNvPr id="88" name="CaixaDeTexto 87">
            <a:extLst>
              <a:ext uri="{FF2B5EF4-FFF2-40B4-BE49-F238E27FC236}">
                <a16:creationId xmlns:a16="http://schemas.microsoft.com/office/drawing/2014/main" id="{00000000-0008-0000-0200-000058000000}"/>
              </a:ext>
            </a:extLst>
          </xdr:cNvPr>
          <xdr:cNvSpPr txBox="1"/>
        </xdr:nvSpPr>
        <xdr:spPr>
          <a:xfrm>
            <a:off x="17349144" y="4757549"/>
            <a:ext cx="25616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fld id="{5A57B8EA-26AD-4A51-83D6-A3D73C7F7400}" type="TxLink">
              <a:rPr lang="en-US" sz="800" b="0" i="0" u="none" strike="noStrike">
                <a:solidFill>
                  <a:srgbClr val="FF0000"/>
                </a:solidFill>
                <a:latin typeface="Calibri"/>
                <a:cs typeface="Calibri"/>
              </a:rPr>
              <a:pPr/>
              <a:t>5</a:t>
            </a:fld>
            <a:endParaRPr lang="pt-BR" sz="800">
              <a:solidFill>
                <a:srgbClr val="FF0000"/>
              </a:solidFill>
            </a:endParaRPr>
          </a:p>
        </xdr:txBody>
      </xdr:sp>
      <xdr:sp macro="" textlink="Dinâmicas!$AN$13">
        <xdr:nvSpPr>
          <xdr:cNvPr id="89" name="CaixaDeTexto 88">
            <a:extLst>
              <a:ext uri="{FF2B5EF4-FFF2-40B4-BE49-F238E27FC236}">
                <a16:creationId xmlns:a16="http://schemas.microsoft.com/office/drawing/2014/main" id="{00000000-0008-0000-0200-000059000000}"/>
              </a:ext>
            </a:extLst>
          </xdr:cNvPr>
          <xdr:cNvSpPr txBox="1"/>
        </xdr:nvSpPr>
        <xdr:spPr>
          <a:xfrm>
            <a:off x="17496960" y="4757549"/>
            <a:ext cx="535211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fld id="{CBD35D55-C60B-40E5-8536-210F3D0A670D}" type="TxLink">
              <a:rPr lang="en-US" sz="800" b="0" i="0" u="none" strike="noStrike">
                <a:solidFill>
                  <a:srgbClr val="FF0000"/>
                </a:solidFill>
                <a:latin typeface="Calibri"/>
                <a:cs typeface="Calibri"/>
              </a:rPr>
              <a:pPr/>
              <a:t>1%</a:t>
            </a:fld>
            <a:endParaRPr lang="pt-BR" sz="800">
              <a:solidFill>
                <a:srgbClr val="FF0000"/>
              </a:solidFill>
            </a:endParaRPr>
          </a:p>
        </xdr:txBody>
      </xdr:sp>
      <xdr:sp macro="" textlink="">
        <xdr:nvSpPr>
          <xdr:cNvPr id="90" name="CaixaDeTexto 89">
            <a:extLst>
              <a:ext uri="{FF2B5EF4-FFF2-40B4-BE49-F238E27FC236}">
                <a16:creationId xmlns:a16="http://schemas.microsoft.com/office/drawing/2014/main" id="{00000000-0008-0000-0200-00005A000000}"/>
              </a:ext>
            </a:extLst>
          </xdr:cNvPr>
          <xdr:cNvSpPr txBox="1"/>
        </xdr:nvSpPr>
        <xdr:spPr>
          <a:xfrm>
            <a:off x="17436779" y="4752633"/>
            <a:ext cx="22788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pt-BR" sz="800">
                <a:solidFill>
                  <a:srgbClr val="FF0000"/>
                </a:solidFill>
              </a:rPr>
              <a:t>-</a:t>
            </a:r>
          </a:p>
        </xdr:txBody>
      </xdr:sp>
    </xdr:grpSp>
    <xdr:clientData/>
  </xdr:twoCellAnchor>
  <xdr:oneCellAnchor>
    <xdr:from>
      <xdr:col>3</xdr:col>
      <xdr:colOff>367665</xdr:colOff>
      <xdr:row>0</xdr:row>
      <xdr:rowOff>57150</xdr:rowOff>
    </xdr:from>
    <xdr:ext cx="8438720" cy="483722"/>
    <xdr:sp macro="" textlink="">
      <xdr:nvSpPr>
        <xdr:cNvPr id="127" name="CaixaDeTexto 126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SpPr txBox="1"/>
      </xdr:nvSpPr>
      <xdr:spPr>
        <a:xfrm>
          <a:off x="2196465" y="57150"/>
          <a:ext cx="8438720" cy="4837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500" b="1"/>
            <a:t>PAINEL</a:t>
          </a:r>
          <a:r>
            <a:rPr lang="pt-BR" sz="2500" b="1" baseline="0"/>
            <a:t> DE ACOMPANHAMENTO - SEGURANÇA DO TRABALHO</a:t>
          </a:r>
          <a:endParaRPr lang="pt-BR" sz="2500" b="1"/>
        </a:p>
      </xdr:txBody>
    </xdr:sp>
    <xdr:clientData/>
  </xdr:oneCellAnchor>
  <xdr:twoCellAnchor>
    <xdr:from>
      <xdr:col>25</xdr:col>
      <xdr:colOff>409575</xdr:colOff>
      <xdr:row>0</xdr:row>
      <xdr:rowOff>57150</xdr:rowOff>
    </xdr:from>
    <xdr:to>
      <xdr:col>29</xdr:col>
      <xdr:colOff>176429</xdr:colOff>
      <xdr:row>2</xdr:row>
      <xdr:rowOff>144163</xdr:rowOff>
    </xdr:to>
    <xdr:grpSp>
      <xdr:nvGrpSpPr>
        <xdr:cNvPr id="130" name="Agrupar 129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GrpSpPr/>
      </xdr:nvGrpSpPr>
      <xdr:grpSpPr>
        <a:xfrm>
          <a:off x="15649575" y="57150"/>
          <a:ext cx="2205254" cy="468013"/>
          <a:chOff x="14697075" y="76200"/>
          <a:chExt cx="2205254" cy="468013"/>
        </a:xfrm>
      </xdr:grpSpPr>
      <xdr:sp macro="" textlink="">
        <xdr:nvSpPr>
          <xdr:cNvPr id="128" name="CaixaDeTexto 127">
            <a:extLst>
              <a:ext uri="{FF2B5EF4-FFF2-40B4-BE49-F238E27FC236}">
                <a16:creationId xmlns:a16="http://schemas.microsoft.com/office/drawing/2014/main" id="{00000000-0008-0000-0200-000080000000}"/>
              </a:ext>
            </a:extLst>
          </xdr:cNvPr>
          <xdr:cNvSpPr txBox="1"/>
        </xdr:nvSpPr>
        <xdr:spPr>
          <a:xfrm>
            <a:off x="14697075" y="190500"/>
            <a:ext cx="1636795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pt-BR" sz="1100" b="0"/>
              <a:t>TOTAL DE OCORRÊNCIAS:</a:t>
            </a:r>
          </a:p>
        </xdr:txBody>
      </xdr:sp>
      <xdr:sp macro="" textlink="Dinâmicas!$B$4">
        <xdr:nvSpPr>
          <xdr:cNvPr id="129" name="CaixaDeTexto 128">
            <a:extLst>
              <a:ext uri="{FF2B5EF4-FFF2-40B4-BE49-F238E27FC236}">
                <a16:creationId xmlns:a16="http://schemas.microsoft.com/office/drawing/2014/main" id="{00000000-0008-0000-0200-000081000000}"/>
              </a:ext>
            </a:extLst>
          </xdr:cNvPr>
          <xdr:cNvSpPr txBox="1"/>
        </xdr:nvSpPr>
        <xdr:spPr>
          <a:xfrm>
            <a:off x="16249650" y="76200"/>
            <a:ext cx="652679" cy="46801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fld id="{88124A10-B0F6-4693-8FBF-E4C712DE62D1}" type="TxLink">
              <a:rPr lang="en-US" sz="2400" b="1" i="0" u="none" strike="noStrike">
                <a:solidFill>
                  <a:srgbClr val="FF0000"/>
                </a:solidFill>
                <a:latin typeface="Calibri"/>
                <a:cs typeface="Calibri"/>
              </a:rPr>
              <a:pPr/>
              <a:t>653</a:t>
            </a:fld>
            <a:endParaRPr lang="pt-BR" sz="2400" b="1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0</xdr:col>
      <xdr:colOff>581025</xdr:colOff>
      <xdr:row>2</xdr:row>
      <xdr:rowOff>66675</xdr:rowOff>
    </xdr:from>
    <xdr:to>
      <xdr:col>29</xdr:col>
      <xdr:colOff>219075</xdr:colOff>
      <xdr:row>2</xdr:row>
      <xdr:rowOff>66675</xdr:rowOff>
    </xdr:to>
    <xdr:cxnSp macro="">
      <xdr:nvCxnSpPr>
        <xdr:cNvPr id="132" name="Conector reto 131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CxnSpPr/>
      </xdr:nvCxnSpPr>
      <xdr:spPr>
        <a:xfrm>
          <a:off x="581025" y="447675"/>
          <a:ext cx="17316450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552449</xdr:colOff>
      <xdr:row>4</xdr:row>
      <xdr:rowOff>133351</xdr:rowOff>
    </xdr:from>
    <xdr:to>
      <xdr:col>2</xdr:col>
      <xdr:colOff>321364</xdr:colOff>
      <xdr:row>9</xdr:row>
      <xdr:rowOff>161925</xdr:rowOff>
    </xdr:to>
    <xdr:pic>
      <xdr:nvPicPr>
        <xdr:cNvPr id="134" name="Imagem 133" descr="CIPA HMGV convoca trabalhadores para nova eleição – FHGV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t="14931" r="29883" b="12501"/>
        <a:stretch/>
      </xdr:blipFill>
      <xdr:spPr bwMode="auto">
        <a:xfrm>
          <a:off x="552449" y="895351"/>
          <a:ext cx="988115" cy="9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323850</xdr:colOff>
          <xdr:row>0</xdr:row>
          <xdr:rowOff>114300</xdr:rowOff>
        </xdr:from>
        <xdr:to>
          <xdr:col>19</xdr:col>
          <xdr:colOff>323850</xdr:colOff>
          <xdr:row>2</xdr:row>
          <xdr:rowOff>66675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pt-BR" sz="14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Expandir tela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361950</xdr:colOff>
          <xdr:row>0</xdr:row>
          <xdr:rowOff>114300</xdr:rowOff>
        </xdr:from>
        <xdr:to>
          <xdr:col>22</xdr:col>
          <xdr:colOff>47625</xdr:colOff>
          <xdr:row>2</xdr:row>
          <xdr:rowOff>66675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pt-BR" sz="14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Minimizar tela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0</xdr:rowOff>
    </xdr:from>
    <xdr:to>
      <xdr:col>16</xdr:col>
      <xdr:colOff>204362</xdr:colOff>
      <xdr:row>21</xdr:row>
      <xdr:rowOff>31798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/>
      </xdr:nvGrpSpPr>
      <xdr:grpSpPr>
        <a:xfrm>
          <a:off x="8982075" y="381000"/>
          <a:ext cx="2642762" cy="3651298"/>
          <a:chOff x="5444559" y="1525588"/>
          <a:chExt cx="2642762" cy="3651298"/>
        </a:xfrm>
      </xdr:grpSpPr>
      <xdr:pic>
        <xdr:nvPicPr>
          <xdr:cNvPr id="6" name="Imagem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66902" y="1774825"/>
            <a:ext cx="1794872" cy="3171429"/>
          </a:xfrm>
          <a:prstGeom prst="rect">
            <a:avLst/>
          </a:prstGeom>
        </xdr:spPr>
      </xdr:pic>
      <xdr:sp macro="" textlink="">
        <xdr:nvSpPr>
          <xdr:cNvPr id="7" name="CaixaDeTexto 72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 txBox="1"/>
        </xdr:nvSpPr>
        <xdr:spPr>
          <a:xfrm>
            <a:off x="6520520" y="1525588"/>
            <a:ext cx="487634" cy="215444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t-BR" sz="800"/>
              <a:t>Cabeça</a:t>
            </a:r>
          </a:p>
        </xdr:txBody>
      </xdr:sp>
      <xdr:sp macro="" textlink="">
        <xdr:nvSpPr>
          <xdr:cNvPr id="8" name="CaixaDeTexto 73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 txBox="1"/>
        </xdr:nvSpPr>
        <xdr:spPr>
          <a:xfrm>
            <a:off x="6207993" y="1810464"/>
            <a:ext cx="425116" cy="215444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t-BR" sz="800"/>
              <a:t>Olhos</a:t>
            </a:r>
          </a:p>
        </xdr:txBody>
      </xdr:sp>
      <xdr:sp macro="" textlink="">
        <xdr:nvSpPr>
          <xdr:cNvPr id="9" name="CaixaDeTexto 74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 txBox="1"/>
        </xdr:nvSpPr>
        <xdr:spPr>
          <a:xfrm>
            <a:off x="6935760" y="2056685"/>
            <a:ext cx="524503" cy="215444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t-BR" sz="800"/>
              <a:t>Pescoço</a:t>
            </a:r>
          </a:p>
        </xdr:txBody>
      </xdr:sp>
      <xdr:sp macro="" textlink="">
        <xdr:nvSpPr>
          <xdr:cNvPr id="10" name="CaixaDeTexto 75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SpPr txBox="1"/>
        </xdr:nvSpPr>
        <xdr:spPr>
          <a:xfrm>
            <a:off x="7670220" y="3305889"/>
            <a:ext cx="417101" cy="215444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t-BR" sz="800"/>
              <a:t>Mãos</a:t>
            </a:r>
          </a:p>
        </xdr:txBody>
      </xdr:sp>
      <xdr:sp macro="" textlink="">
        <xdr:nvSpPr>
          <xdr:cNvPr id="11" name="CaixaDeTexto 76">
            <a:extLst>
              <a:ext uri="{FF2B5EF4-FFF2-40B4-BE49-F238E27FC236}">
                <a16:creationId xmlns:a16="http://schemas.microsoft.com/office/drawing/2014/main" id="{00000000-0008-0000-0300-00000B000000}"/>
              </a:ext>
            </a:extLst>
          </xdr:cNvPr>
          <xdr:cNvSpPr txBox="1"/>
        </xdr:nvSpPr>
        <xdr:spPr>
          <a:xfrm>
            <a:off x="7109649" y="3813519"/>
            <a:ext cx="495649" cy="215444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t-BR" sz="800"/>
              <a:t>Joelhos</a:t>
            </a:r>
          </a:p>
        </xdr:txBody>
      </xdr:sp>
      <xdr:sp macro="" textlink="">
        <xdr:nvSpPr>
          <xdr:cNvPr id="12" name="CaixaDeTexto 77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SpPr txBox="1"/>
        </xdr:nvSpPr>
        <xdr:spPr>
          <a:xfrm>
            <a:off x="6332968" y="4961442"/>
            <a:ext cx="862737" cy="215444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t-BR" sz="800"/>
              <a:t>Partes Multiplas</a:t>
            </a:r>
          </a:p>
        </xdr:txBody>
      </xdr:sp>
      <xdr:sp macro="" textlink="">
        <xdr:nvSpPr>
          <xdr:cNvPr id="13" name="CaixaDeTexto 78">
            <a:extLst>
              <a:ext uri="{FF2B5EF4-FFF2-40B4-BE49-F238E27FC236}">
                <a16:creationId xmlns:a16="http://schemas.microsoft.com/office/drawing/2014/main" id="{00000000-0008-0000-0300-00000D000000}"/>
              </a:ext>
            </a:extLst>
          </xdr:cNvPr>
          <xdr:cNvSpPr txBox="1"/>
        </xdr:nvSpPr>
        <xdr:spPr>
          <a:xfrm>
            <a:off x="6014671" y="4678205"/>
            <a:ext cx="328936" cy="215444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t-BR" sz="800"/>
              <a:t>Pés</a:t>
            </a:r>
          </a:p>
        </xdr:txBody>
      </xdr:sp>
      <xdr:sp macro="" textlink="">
        <xdr:nvSpPr>
          <xdr:cNvPr id="14" name="CaixaDeTexto 79">
            <a:extLst>
              <a:ext uri="{FF2B5EF4-FFF2-40B4-BE49-F238E27FC236}">
                <a16:creationId xmlns:a16="http://schemas.microsoft.com/office/drawing/2014/main" id="{00000000-0008-0000-0300-00000E000000}"/>
              </a:ext>
            </a:extLst>
          </xdr:cNvPr>
          <xdr:cNvSpPr txBox="1"/>
        </xdr:nvSpPr>
        <xdr:spPr>
          <a:xfrm>
            <a:off x="5897382" y="4068090"/>
            <a:ext cx="468398" cy="215444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t-BR" sz="800"/>
              <a:t>Pernas</a:t>
            </a:r>
          </a:p>
        </xdr:txBody>
      </xdr:sp>
      <xdr:sp macro="" textlink="">
        <xdr:nvSpPr>
          <xdr:cNvPr id="15" name="CaixaDeTexto 80">
            <a:extLst>
              <a:ext uri="{FF2B5EF4-FFF2-40B4-BE49-F238E27FC236}">
                <a16:creationId xmlns:a16="http://schemas.microsoft.com/office/drawing/2014/main" id="{00000000-0008-0000-0300-00000F000000}"/>
              </a:ext>
            </a:extLst>
          </xdr:cNvPr>
          <xdr:cNvSpPr txBox="1"/>
        </xdr:nvSpPr>
        <xdr:spPr>
          <a:xfrm>
            <a:off x="5444559" y="3008312"/>
            <a:ext cx="476412" cy="215444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t-BR" sz="800"/>
              <a:t>Tronco</a:t>
            </a:r>
          </a:p>
        </xdr:txBody>
      </xdr:sp>
      <xdr:sp macro="" textlink="">
        <xdr:nvSpPr>
          <xdr:cNvPr id="16" name="CaixaDeTexto 81">
            <a:extLst>
              <a:ext uri="{FF2B5EF4-FFF2-40B4-BE49-F238E27FC236}">
                <a16:creationId xmlns:a16="http://schemas.microsoft.com/office/drawing/2014/main" id="{00000000-0008-0000-0300-000010000000}"/>
              </a:ext>
            </a:extLst>
          </xdr:cNvPr>
          <xdr:cNvSpPr txBox="1"/>
        </xdr:nvSpPr>
        <xdr:spPr>
          <a:xfrm>
            <a:off x="5757715" y="2604538"/>
            <a:ext cx="463588" cy="215444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t-BR" sz="800"/>
              <a:t>Braços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cha\Desktop\Curso%20Hotmart\Base%20de%20dados%20para%20Dashboards\Bases%20Modificadas\Dashboard%20-%20Seguran&#231;a%20do%20Trabalho%20-%20RE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HT"/>
      <sheetName val="MENU"/>
      <sheetName val="BASE DE DADOS"/>
      <sheetName val="HHT BASE"/>
      <sheetName val="HHT - ANÁLISE"/>
      <sheetName val="DINÂMICAS"/>
      <sheetName val="PAINEL"/>
      <sheetName val="DADOS DO ARQUIVO"/>
      <sheetName val="INFORMAÇÕES"/>
    </sheetNames>
    <sheetDataSet>
      <sheetData sheetId="0" refreshError="1"/>
      <sheetData sheetId="1" refreshError="1"/>
      <sheetData sheetId="2"/>
      <sheetData sheetId="3">
        <row r="3">
          <cell r="I3">
            <v>1000000</v>
          </cell>
        </row>
      </sheetData>
      <sheetData sheetId="4"/>
      <sheetData sheetId="5" refreshError="1"/>
      <sheetData sheetId="6" refreshError="1"/>
      <sheetData sheetId="7" refreshError="1"/>
      <sheetData sheetId="8">
        <row r="5">
          <cell r="B5" t="str">
            <v>IDADE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ichard coelho" refreshedDate="43996.796388310184" createdVersion="6" refreshedVersion="6" minRefreshableVersion="3" recordCount="653" xr:uid="{DD3CBD37-7F01-4721-8A5D-009A0D082A87}">
  <cacheSource type="worksheet">
    <worksheetSource name="Tabela1"/>
  </cacheSource>
  <cacheFields count="27">
    <cacheField name="QTDE Nº" numFmtId="0">
      <sharedItems containsSemiMixedTypes="0" containsString="0" containsNumber="1" containsInteger="1" minValue="1" maxValue="653"/>
    </cacheField>
    <cacheField name="UNIDADE" numFmtId="0">
      <sharedItems count="3">
        <s v="MOGI MIRIN"/>
        <s v="SUZANO"/>
        <s v="GOIÁS"/>
      </sharedItems>
    </cacheField>
    <cacheField name="DEPTO" numFmtId="0">
      <sharedItems count="3">
        <s v="PRODUÇÃO"/>
        <s v="INDÚSTRIA"/>
        <s v="ADMINISTRATIVA"/>
      </sharedItems>
    </cacheField>
    <cacheField name="CHAPA" numFmtId="0">
      <sharedItems/>
    </cacheField>
    <cacheField name="NOME" numFmtId="0">
      <sharedItems/>
    </cacheField>
    <cacheField name="SETOR" numFmtId="0">
      <sharedItems count="10">
        <s v="TRANSPORTES"/>
        <s v="PRODUÇÃO"/>
        <s v="ELÉTRICA"/>
        <s v="PAISAGISMO"/>
        <s v="MECÂNICA"/>
        <s v="SERVIÇOS GERAIS"/>
        <s v="CONSTRUÇÃO"/>
        <s v="ADMINSTRAÇÃO"/>
        <s v="LOGÍSTICA"/>
        <s v="QUALIDADE"/>
      </sharedItems>
    </cacheField>
    <cacheField name="DATA ADMISSAO" numFmtId="164">
      <sharedItems containsSemiMixedTypes="0" containsNonDate="0" containsDate="1" containsString="0" minDate="1978-08-15T00:00:00" maxDate="2019-08-07T00:00:00"/>
    </cacheField>
    <cacheField name="DATA NASCIMENTO" numFmtId="164">
      <sharedItems containsSemiMixedTypes="0" containsNonDate="0" containsDate="1" containsString="0" minDate="1947-05-18T00:00:00" maxDate="2000-09-16T00:00:00"/>
    </cacheField>
    <cacheField name="SAFRA" numFmtId="0">
      <sharedItems/>
    </cacheField>
    <cacheField name="DATA OCORRÊNCIA" numFmtId="164">
      <sharedItems containsSemiMixedTypes="0" containsNonDate="0" containsDate="1" containsString="0" minDate="2016-01-06T08:30:00" maxDate="2019-10-06T11:30:00" count="643">
        <d v="2016-12-02T06:00:00"/>
        <d v="2016-03-17T10:40:00"/>
        <d v="2016-04-07T17:40:00"/>
        <d v="2017-07-29T07:10:00"/>
        <d v="2017-07-31T23:00:00"/>
        <d v="2016-10-13T14:20:00"/>
        <d v="2016-05-05T06:30:00"/>
        <d v="2017-01-04T09:00:00"/>
        <d v="2017-08-04T11:20:00"/>
        <d v="2016-01-25T08:00:00"/>
        <d v="2016-01-26T15:50:00"/>
        <d v="2016-02-20T05:00:00"/>
        <d v="2017-02-27T23:30:00"/>
        <d v="2017-05-22T15:10:00"/>
        <d v="2017-07-10T00:30:00"/>
        <d v="2016-03-19T15:20:00"/>
        <d v="2016-08-05T07:30:00"/>
        <d v="2016-08-13T02:30:00"/>
        <d v="2016-08-30T16:00:00"/>
        <d v="2017-04-16T22:00:00"/>
        <d v="2017-05-27T17:40:00"/>
        <d v="2017-06-20T14:00:00"/>
        <d v="2016-06-19T15:40:00"/>
        <d v="2016-04-01T10:30:00"/>
        <d v="2016-09-01T15:40:00"/>
        <d v="2017-05-05T22:20:00"/>
        <d v="2016-09-15T20:00:00"/>
        <d v="2017-06-17T17:50:00"/>
        <d v="2016-08-25T17:50:00"/>
        <d v="2016-04-26T22:50:00"/>
        <d v="2016-02-12T09:30:00"/>
        <d v="2016-05-08T07:30:00"/>
        <d v="2016-10-29T22:40:00"/>
        <d v="2017-05-07T18:30:00"/>
        <d v="2016-09-21T14:00:00"/>
        <d v="2017-01-10T08:20:00"/>
        <d v="2017-09-24T15:40:00"/>
        <d v="2017-10-11T17:10:00"/>
        <d v="2017-12-04T08:00:00"/>
        <d v="2017-09-17T09:20:00"/>
        <d v="2017-09-21T21:20:00"/>
        <d v="2018-02-14T09:00:00"/>
        <d v="2018-02-08T15:00:00"/>
        <d v="2018-06-21T08:50:00"/>
        <d v="2018-05-02T06:30:00"/>
        <d v="2018-09-28T06:55:00"/>
        <d v="2018-08-01T18:05:00"/>
        <d v="2018-11-03T15:40:00"/>
        <d v="2018-12-03T11:00:00"/>
        <d v="2018-03-19T08:00:00"/>
        <d v="2019-05-23T15:00:00"/>
        <d v="2018-03-06T09:00:00"/>
        <d v="2018-03-25T13:35:00"/>
        <d v="2018-07-24T14:15:00"/>
        <d v="2018-08-27T11:20:00"/>
        <d v="2018-10-24T11:30:00"/>
        <d v="2018-08-01T13:40:00"/>
        <d v="2019-05-08T17:25:00"/>
        <d v="2018-03-13T08:00:00"/>
        <d v="2018-08-24T10:05:00"/>
        <d v="2019-05-25T21:00:00"/>
        <d v="2018-12-07T09:00:00"/>
        <d v="2018-03-01T09:30:00"/>
        <d v="2019-06-07T08:00:00"/>
        <d v="2017-02-18T09:00:00"/>
        <d v="2017-02-28T16:00:00"/>
        <d v="2016-02-27T10:30:00"/>
        <d v="2016-09-10T11:00:00"/>
        <d v="2017-08-03T16:20:00"/>
        <d v="2016-02-18T16:30:00"/>
        <d v="2017-03-07T04:20:00"/>
        <d v="2016-10-18T08:30:00"/>
        <d v="2017-02-12T22:40:00"/>
        <d v="2017-07-12T13:40:00"/>
        <d v="2016-05-09T13:20:00"/>
        <d v="2016-08-26T09:50:00"/>
        <d v="2017-08-25T10:00:00"/>
        <d v="2016-09-29T14:40:00"/>
        <d v="2017-04-03T13:40:00"/>
        <d v="2017-07-16T19:30:00"/>
        <d v="2017-03-06T15:20:00"/>
        <d v="2017-03-20T15:00:00"/>
        <d v="2016-05-01T14:10:00"/>
        <d v="2016-06-16T00:32:00"/>
        <d v="2016-10-04T18:30:00"/>
        <d v="2016-04-01T07:05:00"/>
        <d v="2016-06-16T20:40:00"/>
        <d v="2016-10-10T18:00:00"/>
        <d v="2017-06-15T18:35:00"/>
        <d v="2016-01-15T15:30:00"/>
        <d v="2016-01-18T09:50:00"/>
        <d v="2016-08-17T10:40:00"/>
        <d v="2016-03-24T09:30:00"/>
        <d v="2016-08-16T16:00:00"/>
        <d v="2017-04-17T08:50:00"/>
        <d v="2017-05-07T09:50:00"/>
        <d v="2017-05-08T22:50:00"/>
        <d v="2016-05-29T11:30:00"/>
        <d v="2017-05-24T09:40:00"/>
        <d v="2017-05-29T03:00:00"/>
        <d v="2017-06-26T13:00:00"/>
        <d v="2016-04-29T04:00:00"/>
        <d v="2016-10-17T10:00:00"/>
        <d v="2017-02-07T07:30:00"/>
        <d v="2017-07-26T11:30:00"/>
        <d v="2016-01-06T08:30:00"/>
        <d v="2016-02-27T22:00:00"/>
        <d v="2016-05-22T21:00:00"/>
        <d v="2016-06-28T13:00:00"/>
        <d v="2016-01-22T11:10:00"/>
        <d v="2017-05-08T17:30:00"/>
        <d v="2016-07-04T12:30:00"/>
        <d v="2017-02-09T04:30:00"/>
        <d v="2016-02-17T16:00:00"/>
        <d v="2016-05-22T17:15:00"/>
        <d v="2016-07-28T16:25:00"/>
        <d v="2017-05-23T18:40:00"/>
        <d v="2017-06-10T10:30:00"/>
        <d v="2017-06-16T17:30:00"/>
        <d v="2016-03-09T15:30:00"/>
        <d v="2016-09-06T10:00:00"/>
        <d v="2016-09-05T02:30:00"/>
        <d v="2017-05-22T00:00:00"/>
        <d v="2017-06-10T00:10:00"/>
        <d v="2017-07-18T03:30:00"/>
        <d v="2017-07-27T16:15:00"/>
        <d v="2016-05-15T14:30:00"/>
        <d v="2016-07-09T01:20:00"/>
        <d v="2016-07-19T05:00:00"/>
        <d v="2016-11-02T08:30:00"/>
        <d v="2016-02-01T16:40:00"/>
        <d v="2016-03-15T10:30:00"/>
        <d v="2016-08-27T01:45:00"/>
        <d v="2016-03-23T11:20:00"/>
        <d v="2016-08-31T13:40:00"/>
        <d v="2016-11-19T11:30:00"/>
        <d v="2017-05-29T14:00:00"/>
        <d v="2016-12-01T12:10:00"/>
        <d v="2017-05-16T06:40:00"/>
        <d v="2017-05-13T02:00:00"/>
        <d v="2017-06-28T20:30:00"/>
        <d v="2017-07-25T01:00:00"/>
        <d v="2017-08-01T09:00:00"/>
        <d v="2017-08-18T09:00:00"/>
        <d v="2016-11-17T08:30:00"/>
        <d v="2017-01-11T21:00:00"/>
        <d v="2016-02-01T03:30:00"/>
        <d v="2016-06-13T10:30:00"/>
        <d v="2016-06-09T10:30:00"/>
        <d v="2017-03-07T17:00:00"/>
        <d v="2016-02-16T09:00:00"/>
        <d v="2016-04-02T15:30:00"/>
        <d v="2016-06-01T10:30:00"/>
        <d v="2016-05-26T09:00:00"/>
        <d v="2017-06-15T18:30:00"/>
        <d v="2016-07-19T10:40:00"/>
        <d v="2016-07-26T19:40:00"/>
        <d v="2017-02-28T11:30:00"/>
        <d v="2016-04-22T23:00:00"/>
        <d v="2016-04-12T11:50:00"/>
        <d v="2016-05-26T10:00:00"/>
        <d v="2016-08-19T07:30:00"/>
        <d v="2016-02-22T10:00:00"/>
        <d v="2016-04-26T13:45:00"/>
        <d v="2016-08-22T21:00:00"/>
        <d v="2017-01-31T19:40:00"/>
        <d v="2017-02-08T15:20:00"/>
        <d v="2017-05-16T16:00:00"/>
        <d v="2017-06-30T17:20:00"/>
        <d v="2016-10-03T14:53:00"/>
        <d v="2016-08-06T08:30:00"/>
        <d v="2016-08-30T04:30:00"/>
        <d v="2016-11-10T11:00:00"/>
        <d v="2017-01-02T10:15:00"/>
        <d v="2017-02-10T09:00:00"/>
        <d v="2017-06-19T09:00:00"/>
        <d v="2016-12-09T07:40:00"/>
        <d v="2017-02-07T10:30:00"/>
        <d v="2016-02-21T18:00:00"/>
        <d v="2016-04-05T23:40:00"/>
        <d v="2017-06-02T20:00:00"/>
        <d v="2016-04-15T02:30:00"/>
        <d v="2017-01-07T14:30:00"/>
        <d v="2017-06-28T17:30:00"/>
        <d v="2016-12-05T12:00:00"/>
        <d v="2016-02-16T19:15:00"/>
        <d v="2016-06-21T09:59:00"/>
        <d v="2016-08-09T10:30:00"/>
        <d v="2016-09-08T03:00:00"/>
        <d v="2016-01-11T01:40:00"/>
        <d v="2016-02-03T16:00:00"/>
        <d v="2016-11-02T07:30:00"/>
        <d v="2016-10-09T17:50:00"/>
        <d v="2017-10-05T05:00:00"/>
        <d v="2017-11-26T06:00:00"/>
        <d v="2017-11-09T16:50:00"/>
        <d v="2017-11-25T17:40:00"/>
        <d v="2017-11-29T06:00:00"/>
        <d v="2017-12-01T04:30:00"/>
        <d v="2017-10-19T11:40:00"/>
        <d v="2017-09-01T08:30:00"/>
        <d v="2017-10-03T22:15:00"/>
        <d v="2017-10-08T01:00:00"/>
        <d v="2017-09-08T08:30:00"/>
        <d v="2017-10-11T21:20:00"/>
        <d v="2017-09-30T20:20:00"/>
        <d v="2017-10-13T06:40:00"/>
        <d v="2017-11-13T10:00:00"/>
        <d v="2017-10-16T17:00:00"/>
        <d v="2017-12-06T21:30:00"/>
        <d v="2017-10-04T15:30:00"/>
        <d v="2017-11-24T14:45:00"/>
        <d v="2017-11-04T03:00:00"/>
        <d v="2017-11-05T04:00:00"/>
        <d v="2018-05-08T23:10:00"/>
        <d v="2017-12-16T07:45:00"/>
        <d v="2018-01-13T05:00:00"/>
        <d v="2018-07-27T14:00:00"/>
        <d v="2018-08-31T01:30:00"/>
        <d v="2018-09-10T07:30:00"/>
        <d v="2018-02-01T10:20:00"/>
        <d v="2019-02-18T16:48:00"/>
        <d v="2018-03-27T12:00:00"/>
        <d v="2018-04-10T08:40:00"/>
        <d v="2018-04-20T17:20:00"/>
        <d v="2018-04-10T00:00:00"/>
        <d v="2018-09-29T20:10:00"/>
        <d v="2018-09-18T10:20:00"/>
        <d v="2018-02-28T10:00:00"/>
        <d v="2018-04-18T18:50:00"/>
        <d v="2018-10-12T13:10:00"/>
        <d v="2018-10-02T22:00:00"/>
        <d v="2018-12-09T00:30:00"/>
        <d v="2019-02-07T15:40:00"/>
        <d v="2018-04-05T04:40:00"/>
        <d v="2018-09-12T05:30:00"/>
        <d v="2018-11-14T12:00:00"/>
        <d v="2019-02-19T10:00:00"/>
        <d v="2018-02-24T06:30:00"/>
        <d v="2018-06-25T19:50:00"/>
        <d v="2018-08-29T09:00:00"/>
        <d v="2018-09-18T14:30:00"/>
        <d v="2018-10-20T13:10:00"/>
        <d v="2019-01-29T21:10:00"/>
        <d v="2019-05-07T10:00:00"/>
        <d v="2019-05-03T10:30:00"/>
        <d v="2018-06-11T14:00:00"/>
        <d v="2018-08-29T16:15:00"/>
        <d v="2018-10-25T01:30:00"/>
        <d v="2019-02-14T11:00:00"/>
        <d v="2019-04-17T11:10:00"/>
        <d v="2017-12-27T22:00:00"/>
        <d v="2019-05-02T13:00:00"/>
        <d v="2019-05-20T15:40:00"/>
        <d v="2018-11-27T12:10:00"/>
        <d v="2018-01-21T03:26:00"/>
        <d v="2018-09-16T09:30:00"/>
        <d v="2018-10-17T16:40:00"/>
        <d v="2018-04-05T17:00:00"/>
        <d v="2018-06-15T12:20:00"/>
        <d v="2018-02-06T20:50:00"/>
        <d v="2018-04-18T05:20:00"/>
        <d v="2018-04-23T14:00:00"/>
        <d v="2018-05-22T11:30:00"/>
        <d v="2018-05-29T04:00:00"/>
        <d v="2018-11-23T16:30:00"/>
        <d v="2018-06-06T12:30:00"/>
        <d v="2018-09-16T20:50:00"/>
        <d v="2018-06-17T09:10:00"/>
        <d v="2018-09-27T10:30:00"/>
        <d v="2018-11-01T09:45:00"/>
        <d v="2018-05-05T19:30:00"/>
        <d v="2018-05-19T20:30:00"/>
        <d v="2018-06-10T06:40:00"/>
        <d v="2019-02-09T13:30:00"/>
        <d v="2019-03-07T09:30:00"/>
        <d v="2019-04-27T10:00:00"/>
        <d v="2018-06-14T12:40:00"/>
        <d v="2018-05-27T14:45:00"/>
        <d v="2018-11-03T05:00:00"/>
        <d v="2018-04-12T10:20:00"/>
        <d v="2019-02-06T11:30:00"/>
        <d v="2019-03-08T10:00:00"/>
        <d v="2018-08-09T14:00:00"/>
        <d v="2018-08-24T14:30:00"/>
        <d v="2019-04-23T14:50:00"/>
        <d v="2018-01-27T09:40:00"/>
        <d v="2018-02-09T04:40:00"/>
        <d v="2018-02-22T13:50:00"/>
        <d v="2018-04-21T17:20:00"/>
        <d v="2018-06-27T20:50:00"/>
        <d v="2018-10-13T10:30:00"/>
        <d v="2018-10-24T09:05:00"/>
        <d v="2018-02-19T10:15:00"/>
        <d v="2018-10-10T20:00:00"/>
        <d v="2019-05-15T11:00:00"/>
        <d v="2018-06-20T20:00:00"/>
        <d v="2018-02-21T10:30:00"/>
        <d v="2018-04-25T09:00:00"/>
        <d v="2018-05-09T11:30:00"/>
        <d v="2018-10-20T18:00:00"/>
        <d v="2018-03-01T12:00:00"/>
        <d v="2019-04-13T03:00:00"/>
        <d v="2018-09-20T21:50:00"/>
        <d v="2018-06-13T09:40:00"/>
        <d v="2018-08-23T05:10:00"/>
        <d v="2019-01-14T13:50:00"/>
        <d v="2019-01-27T00:45:00"/>
        <d v="2019-02-05T10:10:00"/>
        <d v="2018-06-12T04:40:00"/>
        <d v="2018-09-26T10:00:00"/>
        <d v="2018-11-28T22:50:00"/>
        <d v="2018-12-21T16:10:00"/>
        <d v="2019-01-29T12:00:00"/>
        <d v="2018-02-08T16:40:00"/>
        <d v="2018-10-17T13:30:00"/>
        <d v="2019-01-20T09:00:00"/>
        <d v="2019-02-20T09:00:00"/>
        <d v="2019-02-20T20:25:00"/>
        <d v="2019-03-05T22:20:00"/>
        <d v="2019-03-18T12:40:00"/>
        <d v="2019-05-28T18:00:00"/>
        <d v="2019-06-21T10:40:00"/>
        <d v="2019-06-23T02:30:00"/>
        <d v="2019-07-07T06:15:00"/>
        <d v="2019-07-06T08:00:00"/>
        <d v="2019-06-16T20:30:00"/>
        <d v="2019-06-19T15:00:00"/>
        <d v="2019-06-14T20:40:00"/>
        <d v="2019-07-14T13:10:00"/>
        <d v="2019-05-20T16:00:00"/>
        <d v="2019-06-16T01:00:00"/>
        <d v="2019-06-21T14:40:00"/>
        <d v="2018-09-12T15:00:00"/>
        <d v="2018-01-26T03:20:00"/>
        <d v="2018-09-12T10:00:00"/>
        <d v="2018-09-14T13:20:00"/>
        <d v="2016-09-10T05:00:00"/>
        <d v="2016-09-13T16:35:00"/>
        <d v="2016-11-01T21:30:00"/>
        <d v="2017-03-16T10:00:00"/>
        <d v="2017-03-27T12:30:00"/>
        <d v="2016-11-21T15:10:00"/>
        <d v="2016-12-07T08:20:00"/>
        <d v="2017-01-25T16:30:00"/>
        <d v="2017-02-22T08:45:00"/>
        <d v="2016-03-18T15:35:00"/>
        <d v="2017-01-13T14:10:00"/>
        <d v="2017-06-26T15:06:00"/>
        <d v="2017-07-13T12:40:00"/>
        <d v="2017-04-25T15:15:00"/>
        <d v="2017-07-12T12:40:00"/>
        <d v="2017-08-09T08:24:00"/>
        <d v="2017-08-14T17:22:00"/>
        <d v="2016-09-15T14:10:00"/>
        <d v="2016-12-29T15:00:00"/>
        <d v="2016-05-03T16:30:00"/>
        <d v="2016-09-05T16:30:00"/>
        <d v="2017-03-13T12:30:00"/>
        <d v="2017-06-02T18:20:00"/>
        <d v="2016-01-13T11:40:00"/>
        <d v="2016-04-30T09:00:00"/>
        <d v="2016-11-08T16:30:00"/>
        <d v="2017-03-08T10:35:00"/>
        <d v="2017-04-05T08:45:00"/>
        <d v="2016-02-16T11:20:00"/>
        <d v="2016-03-24T11:35:00"/>
        <d v="2017-05-14T01:30:00"/>
        <d v="2016-06-28T10:00:00"/>
        <d v="2016-07-15T09:00:00"/>
        <d v="2017-05-09T22:00:00"/>
        <d v="2016-08-10T13:30:00"/>
        <d v="2016-02-13T03:10:00"/>
        <d v="2016-07-20T12:40:00"/>
        <d v="2017-04-19T12:10:00"/>
        <d v="2017-02-15T14:05:00"/>
        <d v="2016-08-03T04:20:00"/>
        <d v="2017-03-02T10:30:00"/>
        <d v="2017-09-04T09:30:00"/>
        <d v="2016-06-28T11:45:00"/>
        <d v="2016-07-19T04:40:00"/>
        <d v="2016-04-23T08:45:00"/>
        <d v="2017-04-03T10:30:00"/>
        <d v="2016-09-22T10:00:00"/>
        <d v="2016-09-22T10:20:00"/>
        <d v="2016-10-04T22:30:00"/>
        <d v="2016-07-04T15:00:00"/>
        <d v="2016-10-25T19:00:00"/>
        <d v="2016-02-13T14:30:00"/>
        <d v="2016-03-10T15:00:00"/>
        <d v="2016-06-17T20:00:00"/>
        <d v="2016-11-01T11:15:00"/>
        <d v="2017-04-27T05:30:00"/>
        <d v="2017-06-20T00:10:00"/>
        <d v="2017-06-21T08:50:00"/>
        <d v="2016-09-02T21:30:00"/>
        <d v="2016-10-20T10:00:00"/>
        <d v="2017-02-24T21:00:00"/>
        <d v="2017-05-23T09:35:00"/>
        <d v="2017-06-13T13:50:00"/>
        <d v="2017-06-19T16:15:00"/>
        <d v="2016-05-25T20:00:00"/>
        <d v="2016-06-23T10:00:00"/>
        <d v="2016-07-31T19:30:00"/>
        <d v="2017-07-04T09:00:00"/>
        <d v="2016-03-23T16:00:00"/>
        <d v="2016-09-30T17:35:00"/>
        <d v="2017-07-30T11:00:00"/>
        <d v="2017-08-06T21:30:00"/>
        <d v="2017-08-28T14:30:00"/>
        <d v="2016-02-22T15:45:00"/>
        <d v="2016-03-26T17:20:00"/>
        <d v="2016-04-26T10:10:00"/>
        <d v="2016-05-19T05:55:00"/>
        <d v="2016-07-15T09:20:00"/>
        <d v="2016-07-30T10:00:00"/>
        <d v="2016-10-29T14:45:00"/>
        <d v="2016-11-04T14:20:00"/>
        <d v="2017-03-12T19:50:00"/>
        <d v="2017-03-04T11:15:00"/>
        <d v="2017-07-03T16:08:00"/>
        <d v="2016-02-03T10:50:00"/>
        <d v="2016-11-28T08:45:00"/>
        <d v="2016-10-21T16:00:00"/>
        <d v="2017-05-12T02:00:00"/>
        <d v="2016-05-04T23:10:00"/>
        <d v="2016-06-04T03:30:00"/>
        <d v="2016-05-03T08:00:00"/>
        <d v="2016-10-17T13:40:00"/>
        <d v="2016-04-18T19:00:00"/>
        <d v="2016-05-28T14:20:00"/>
        <d v="2016-11-09T07:40:00"/>
        <d v="2017-02-13T19:30:00"/>
        <d v="2016-03-31T22:08:00"/>
        <d v="2016-02-05T14:30:00"/>
        <d v="2016-07-03T02:30:00"/>
        <d v="2017-03-14T14:00:00"/>
        <d v="2016-01-07T02:50:00"/>
        <d v="2016-06-12T10:30:00"/>
        <d v="2016-03-14T09:20:00"/>
        <d v="2016-08-15T05:00:00"/>
        <d v="2016-01-22T09:20:00"/>
        <d v="2016-02-10T08:30:00"/>
        <d v="2016-04-29T21:15:00"/>
        <d v="2016-09-11T05:20:00"/>
        <d v="2016-10-22T18:00:00"/>
        <d v="2017-03-30T15:40:00"/>
        <d v="2017-04-11T10:30:00"/>
        <d v="2017-05-01T09:30:00"/>
        <d v="2016-09-12T12:45:00"/>
        <d v="2017-09-09T09:00:00"/>
        <d v="2017-10-25T09:40:00"/>
        <d v="2017-09-21T17:10:00"/>
        <d v="2017-09-21T10:00:00"/>
        <d v="2017-11-30T13:45:00"/>
        <d v="2017-10-31T08:30:00"/>
        <d v="2017-10-02T05:15:00"/>
        <d v="2017-11-11T10:50:00"/>
        <d v="2017-11-29T23:37:00"/>
        <d v="2017-12-07T13:15:00"/>
        <d v="2017-11-24T16:00:00"/>
        <d v="2017-11-28T23:50:00"/>
        <d v="2017-10-09T11:00:00"/>
        <d v="2017-11-17T18:45:00"/>
        <d v="2017-09-14T11:10:00"/>
        <d v="2017-09-06T10:25:00"/>
        <d v="2017-10-23T10:30:00"/>
        <d v="2017-09-29T13:30:00"/>
        <d v="2017-12-12T10:00:00"/>
        <d v="2017-10-16T13:30:00"/>
        <d v="2017-11-09T13:00:00"/>
        <d v="2017-09-08T10:30:00"/>
        <d v="2017-11-04T08:30:00"/>
        <d v="2017-11-17T04:50:00"/>
        <d v="2018-05-04T02:30:00"/>
        <d v="2018-06-23T19:00:00"/>
        <d v="2018-09-22T15:30:00"/>
        <d v="2018-10-18T11:30:00"/>
        <d v="2018-06-05T18:30:00"/>
        <d v="2018-06-16T14:50:00"/>
        <d v="2018-08-18T14:20:00"/>
        <d v="2019-01-17T14:10:00"/>
        <d v="2019-01-17T10:20:00"/>
        <d v="2018-03-20T14:50:00"/>
        <d v="2018-06-23T11:30:00"/>
        <d v="2017-12-06T14:30:00"/>
        <d v="2018-01-11T09:30:00"/>
        <d v="2018-03-29T10:30:00"/>
        <d v="2018-06-04T17:30:00"/>
        <d v="2018-03-13T22:10:00"/>
        <d v="2018-04-18T18:30:00"/>
        <d v="2018-12-20T10:20:00"/>
        <d v="2018-01-28T20:50:00"/>
        <d v="2018-08-28T21:48:00"/>
        <d v="2018-08-28T23:55:00"/>
        <d v="2018-10-26T22:10:00"/>
        <d v="2018-08-10T16:30:00"/>
        <d v="2019-03-05T16:20:00"/>
        <d v="2018-06-10T12:40:00"/>
        <d v="2018-08-16T22:30:00"/>
        <d v="2018-10-28T19:50:00"/>
        <d v="2019-01-18T21:20:00"/>
        <d v="2018-02-08T10:50:00"/>
        <d v="2018-10-29T09:15:00"/>
        <d v="2019-04-11T14:00:00"/>
        <d v="2018-10-04T08:30:00"/>
        <d v="2019-01-18T18:00:00"/>
        <d v="2019-02-20T14:25:00"/>
        <d v="2019-02-22T12:00:00"/>
        <d v="2018-10-15T07:41:00"/>
        <d v="2018-10-29T02:10:00"/>
        <d v="2019-03-20T10:00:00"/>
        <d v="2019-03-30T12:35:00"/>
        <d v="2019-05-21T20:15:00"/>
        <d v="2018-07-16T10:10:00"/>
        <d v="2018-08-31T19:15:00"/>
        <d v="2018-12-22T08:00:00"/>
        <d v="2019-03-18T14:16:00"/>
        <d v="2019-03-18T12:45:00"/>
        <d v="2019-04-29T16:00:00"/>
        <d v="2018-02-05T08:15:00"/>
        <d v="2018-05-09T05:30:00"/>
        <d v="2018-06-15T10:00:00"/>
        <d v="2018-08-05T03:30:00"/>
        <d v="2018-09-11T10:00:00"/>
        <d v="2018-03-08T16:00:00"/>
        <d v="2018-06-02T14:00:00"/>
        <d v="2018-08-07T23:10:00"/>
        <d v="2018-08-21T10:30:00"/>
        <d v="2018-09-07T07:30:00"/>
        <d v="2018-09-09T10:15:00"/>
        <d v="2018-02-09T22:20:00"/>
        <d v="2018-05-09T18:30:00"/>
        <d v="2018-08-31T20:00:00"/>
        <d v="2018-10-23T09:30:00"/>
        <d v="2019-01-15T15:00:00"/>
        <d v="2018-01-26T14:15:00"/>
        <d v="2018-02-10T08:00:00"/>
        <d v="2018-03-08T09:15:00"/>
        <d v="2018-06-04T19:30:00"/>
        <d v="2018-07-24T09:00:00"/>
        <d v="2018-05-30T10:00:00"/>
        <d v="2018-11-07T10:00:00"/>
        <d v="2019-05-16T02:50:00"/>
        <d v="2018-06-21T01:02:00"/>
        <d v="2018-11-01T17:30:00"/>
        <d v="2018-12-07T20:00:00"/>
        <d v="2018-11-01T01:49:00"/>
        <d v="2018-12-10T09:30:00"/>
        <d v="2019-01-26T09:55:00"/>
        <d v="2018-03-03T09:40:00"/>
        <d v="2018-07-15T18:45:00"/>
        <d v="2018-04-13T13:00:00"/>
        <d v="2019-01-04T10:40:00"/>
        <d v="2018-06-25T16:30:00"/>
        <d v="2018-07-29T10:00:00"/>
        <d v="2018-06-12T15:30:00"/>
        <d v="2018-07-20T13:00:00"/>
        <d v="2018-08-26T18:30:00"/>
        <d v="2019-01-27T15:15:00"/>
        <d v="2018-05-07T15:00:00"/>
        <d v="2019-04-20T11:00:00"/>
        <d v="2019-05-06T08:20:00"/>
        <d v="2018-03-01T17:00:00"/>
        <d v="2018-03-29T18:00:00"/>
        <d v="2018-05-25T14:20:00"/>
        <d v="2018-11-15T14:50:00"/>
        <d v="2019-01-04T21:00:00"/>
        <d v="2018-02-14T17:30:00"/>
        <d v="2018-04-13T02:20:00"/>
        <d v="2018-11-12T13:30:00"/>
        <d v="2018-05-04T09:30:00"/>
        <d v="2019-04-30T14:30:00"/>
        <d v="2018-08-20T10:15:00"/>
        <d v="2019-02-08T11:00:00"/>
        <d v="2019-07-10T08:11:00"/>
        <d v="2019-06-07T21:30:00"/>
        <d v="2019-07-05T15:30:00"/>
        <d v="2019-05-28T01:40:00"/>
        <d v="2019-07-14T03:40:00"/>
        <d v="2019-06-06T23:50:00"/>
        <d v="2019-06-11T21:30:00"/>
        <d v="2019-06-28T10:15:00"/>
        <d v="2019-06-30T18:30:00"/>
        <d v="2016-08-27T16:30:00"/>
        <d v="2016-11-22T00:10:00"/>
        <d v="2016-05-24T15:45:00"/>
        <d v="2016-02-22T16:00:00"/>
        <d v="2016-10-11T14:40:00"/>
        <d v="2017-02-22T15:20:00"/>
        <d v="2016-03-04T17:15:00"/>
        <d v="2016-02-22T16:10:00"/>
        <d v="2017-03-07T06:10:00"/>
        <d v="2017-03-07T06:18:00"/>
        <d v="2018-02-26T06:50:00"/>
        <d v="2017-12-22T00:30:00"/>
        <d v="2016-04-13T22:30:00"/>
        <d v="2016-06-17T20:05:00"/>
        <d v="2018-04-09T09:00:00"/>
        <d v="2018-05-04T12:40:00"/>
        <d v="2018-11-27T04:50:00"/>
        <d v="2018-11-30T23:40:00"/>
        <d v="2019-05-15T17:20:00"/>
        <d v="2018-04-05T07:10:00"/>
        <d v="2018-05-05T23:15:00"/>
        <d v="2018-01-10T12:40:00"/>
        <d v="2018-10-04T03:20:00"/>
        <d v="2019-09-28T17:30:00"/>
        <d v="2019-09-30T18:30:00"/>
        <d v="2019-08-05T11:40:00"/>
        <d v="2019-08-18T08:40:00"/>
        <d v="2019-10-03T18:30:00"/>
        <d v="2019-08-01T20:20:00"/>
        <d v="2019-09-10T14:30:00"/>
        <d v="2019-09-19T16:20:00"/>
        <d v="2019-08-05T02:30:00"/>
        <d v="2019-08-05T16:30:00"/>
        <d v="2019-07-28T01:40:00"/>
        <d v="2019-08-10T01:20:00"/>
        <d v="2019-09-28T03:00:00"/>
        <d v="2019-07-15T01:00:00"/>
        <d v="2019-08-18T09:30:00"/>
        <d v="2019-07-29T18:00:00"/>
        <d v="2019-08-23T22:50:00"/>
        <d v="2019-09-11T07:40:00"/>
        <d v="2019-08-25T19:30:00"/>
        <d v="2019-09-05T00:35:00"/>
        <d v="2019-09-14T01:20:00"/>
        <d v="2019-08-06T22:30:00"/>
        <d v="2019-09-09T00:10:00"/>
        <d v="2019-09-02T17:30:00"/>
        <d v="2019-09-20T02:55:00"/>
        <d v="2019-08-13T15:00:00"/>
        <d v="2019-10-06T11:30:00"/>
        <d v="2019-08-05T23:45:00"/>
        <d v="2019-09-03T09:00:00"/>
        <d v="2019-10-05T11:50:00"/>
        <d v="2019-09-08T02:40:00"/>
        <d v="2019-09-28T03:50:00"/>
        <d v="2019-08-16T23:09:00"/>
        <d v="2019-08-13T01:30:00"/>
        <d v="2019-07-22T10:00:00"/>
        <d v="2019-09-30T22:20:00"/>
      </sharedItems>
      <fieldGroup par="26" base="9">
        <rangePr groupBy="months" startDate="2016-01-06T08:30:00" endDate="2019-10-06T11:30:00"/>
        <groupItems count="14">
          <s v="&lt;06/01/2016"/>
          <s v="jan"/>
          <s v="fev"/>
          <s v="mar"/>
          <s v="abr"/>
          <s v="mai"/>
          <s v="jun"/>
          <s v="jul"/>
          <s v="ago"/>
          <s v="set"/>
          <s v="out"/>
          <s v="nov"/>
          <s v="dez"/>
          <s v="&gt;06/10/2019"/>
        </groupItems>
      </fieldGroup>
    </cacheField>
    <cacheField name="TURNO OCORRÊNCIA" numFmtId="0">
      <sharedItems/>
    </cacheField>
    <cacheField name="AFASTAMENTO" numFmtId="0">
      <sharedItems count="2">
        <s v="Sim"/>
        <s v="Não"/>
      </sharedItems>
    </cacheField>
    <cacheField name="DIAS TRATAMENTO" numFmtId="0">
      <sharedItems containsString="0" containsBlank="1" containsNumber="1" containsInteger="1" minValue="0" maxValue="180"/>
    </cacheField>
    <cacheField name="DIAS DEBITADOS" numFmtId="0">
      <sharedItems containsString="0" containsBlank="1" containsNumber="1" containsInteger="1" minValue="0" maxValue="3000"/>
    </cacheField>
    <cacheField name="CAUSA CLASSIFICAÇÃO" numFmtId="0">
      <sharedItems count="3">
        <s v="FATOR PESSOAL DE INSEGURANÇA"/>
        <s v="CONDIÇÃO INSEGURA"/>
        <s v="ATO INSEGURO E CONDIÇÃO INSEGURA"/>
      </sharedItems>
    </cacheField>
    <cacheField name="CLASSIFICAÇÃO ACIDENTE" numFmtId="0">
      <sharedItems count="4">
        <s v="Leve"/>
        <s v="Grave"/>
        <s v="Moderado"/>
        <s v="Gravíssimo"/>
      </sharedItems>
    </cacheField>
    <cacheField name="TIPO OCORRENCIA" numFmtId="0">
      <sharedItems count="4">
        <s v="Típico"/>
        <s v="Doença"/>
        <s v="Percurso"/>
        <s v="Sem Lesão"/>
      </sharedItems>
    </cacheField>
    <cacheField name="USAVA EPI" numFmtId="0">
      <sharedItems count="3">
        <s v="Sim"/>
        <s v="Não"/>
        <s v="Não Informado"/>
      </sharedItems>
    </cacheField>
    <cacheField name="CARACTERIZADO ACIDENTE" numFmtId="0">
      <sharedItems/>
    </cacheField>
    <cacheField name="PARTE DO CORPO MACHUCADA" numFmtId="0">
      <sharedItems count="10">
        <s v="PÉS"/>
        <s v="PARTES MULTIPLAS"/>
        <s v="BRAÇOS"/>
        <s v="MÃOS"/>
        <s v="JOELHOS"/>
        <s v="OLHOS"/>
        <s v="TRONCO"/>
        <s v="PERNAS"/>
        <s v="CABEÇA"/>
        <s v="PESCOÇO"/>
      </sharedItems>
    </cacheField>
    <cacheField name="IDADE" numFmtId="0">
      <sharedItems containsSemiMixedTypes="0" containsString="0" containsNumber="1" containsInteger="1" minValue="18" maxValue="71" count="48">
        <n v="30"/>
        <n v="36"/>
        <n v="39"/>
        <n v="27"/>
        <n v="47"/>
        <n v="19"/>
        <n v="26"/>
        <n v="37"/>
        <n v="52"/>
        <n v="32"/>
        <n v="24"/>
        <n v="28"/>
        <n v="38"/>
        <n v="21"/>
        <n v="34"/>
        <n v="40"/>
        <n v="20"/>
        <n v="23"/>
        <n v="41"/>
        <n v="65"/>
        <n v="29"/>
        <n v="31"/>
        <n v="33"/>
        <n v="25"/>
        <n v="35"/>
        <n v="43"/>
        <n v="22"/>
        <n v="44"/>
        <n v="53"/>
        <n v="58"/>
        <n v="54"/>
        <n v="49"/>
        <n v="42"/>
        <n v="50"/>
        <n v="48"/>
        <n v="46"/>
        <n v="45"/>
        <n v="18"/>
        <n v="62"/>
        <n v="57"/>
        <n v="61"/>
        <n v="55"/>
        <n v="56"/>
        <n v="63"/>
        <n v="71"/>
        <n v="67"/>
        <n v="59"/>
        <n v="64"/>
      </sharedItems>
    </cacheField>
    <cacheField name="ANOS DE EMPRESA" numFmtId="0">
      <sharedItems containsSemiMixedTypes="0" containsString="0" containsNumber="1" containsInteger="1" minValue="0" maxValue="37"/>
    </cacheField>
    <cacheField name="GRUPO IDADE" numFmtId="0">
      <sharedItems count="7">
        <s v="26 - 30 ANOS"/>
        <s v="31 - 40 ANOS"/>
        <s v="41- 50 ANOS"/>
        <s v="18 - 20 ANOS"/>
        <s v="51 - 60 ANOS"/>
        <s v="21 - 25 ANOS"/>
        <s v="ACIMA DOS 60 ANOS"/>
      </sharedItems>
    </cacheField>
    <cacheField name="GRUPO (TEMPO DE CASA)" numFmtId="0">
      <sharedItems count="6">
        <s v="1 - 5 ANOS"/>
        <s v="MENOS DE 1 ANO"/>
        <s v="6 - 10 ANOS"/>
        <s v="11 - 20 ANOS"/>
        <s v="21 - 30 ANOS"/>
        <s v="31 - 40 ANOS"/>
      </sharedItems>
    </cacheField>
    <cacheField name="Ano" numFmtId="0">
      <sharedItems containsSemiMixedTypes="0" containsString="0" containsNumber="1" containsInteger="1" minValue="2016" maxValue="2019"/>
    </cacheField>
    <cacheField name="Trimestres" numFmtId="0" databaseField="0">
      <fieldGroup base="9">
        <rangePr groupBy="quarters" startDate="2016-01-06T08:30:00" endDate="2019-10-06T11:30:00"/>
        <groupItems count="6">
          <s v="&lt;06/01/2016"/>
          <s v="Trim1"/>
          <s v="Trim2"/>
          <s v="Trim3"/>
          <s v="Trim4"/>
          <s v="&gt;06/10/2019"/>
        </groupItems>
      </fieldGroup>
    </cacheField>
    <cacheField name="Anos" numFmtId="0" databaseField="0">
      <fieldGroup base="9">
        <rangePr groupBy="years" startDate="2016-01-06T08:30:00" endDate="2019-10-06T11:30:00"/>
        <groupItems count="6">
          <s v="&lt;06/01/2016"/>
          <s v="2016"/>
          <s v="2017"/>
          <s v="2018"/>
          <s v="2019"/>
          <s v="&gt;06/10/2019"/>
        </groupItems>
      </fieldGroup>
    </cacheField>
  </cacheFields>
  <extLst>
    <ext xmlns:x14="http://schemas.microsoft.com/office/spreadsheetml/2009/9/main" uri="{725AE2AE-9491-48be-B2B4-4EB974FC3084}">
      <x14:pivotCacheDefinition pivotCacheId="1056488314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53">
  <r>
    <n v="1"/>
    <x v="0"/>
    <x v="0"/>
    <s v="CHAPA00001"/>
    <s v="COLABORADOR 1"/>
    <x v="0"/>
    <d v="2011-07-19T00:00:00"/>
    <d v="1986-09-15T00:00:00"/>
    <s v="2016/2017"/>
    <x v="0"/>
    <s v="ADM"/>
    <x v="0"/>
    <m/>
    <n v="1"/>
    <x v="0"/>
    <x v="0"/>
    <x v="0"/>
    <x v="0"/>
    <s v="Não"/>
    <x v="0"/>
    <x v="0"/>
    <n v="5"/>
    <x v="0"/>
    <x v="0"/>
    <n v="2016"/>
  </r>
  <r>
    <n v="2"/>
    <x v="0"/>
    <x v="1"/>
    <s v="CHAPA00002"/>
    <s v="COLABORADOR 2"/>
    <x v="1"/>
    <d v="2015-09-15T00:00:00"/>
    <d v="1979-08-07T00:00:00"/>
    <s v="2015/2016"/>
    <x v="1"/>
    <s v="ADM"/>
    <x v="1"/>
    <n v="0"/>
    <m/>
    <x v="0"/>
    <x v="1"/>
    <x v="0"/>
    <x v="0"/>
    <s v="Não"/>
    <x v="1"/>
    <x v="1"/>
    <n v="0"/>
    <x v="1"/>
    <x v="1"/>
    <n v="2016"/>
  </r>
  <r>
    <n v="3"/>
    <x v="0"/>
    <x v="1"/>
    <s v="CHAPA00003"/>
    <s v="COLABORADOR 3"/>
    <x v="1"/>
    <d v="2013-06-21T00:00:00"/>
    <d v="1976-07-15T00:00:00"/>
    <s v="2016/2017"/>
    <x v="2"/>
    <s v="ADM"/>
    <x v="1"/>
    <n v="0"/>
    <m/>
    <x v="0"/>
    <x v="0"/>
    <x v="0"/>
    <x v="0"/>
    <s v="Não"/>
    <x v="2"/>
    <x v="2"/>
    <n v="2"/>
    <x v="1"/>
    <x v="0"/>
    <n v="2016"/>
  </r>
  <r>
    <n v="4"/>
    <x v="0"/>
    <x v="0"/>
    <s v="CHAPA00004"/>
    <s v="COLABORADOR 4"/>
    <x v="2"/>
    <d v="2011-07-26T00:00:00"/>
    <d v="1990-05-10T00:00:00"/>
    <s v="2017/2018"/>
    <x v="3"/>
    <s v="3º"/>
    <x v="1"/>
    <n v="0"/>
    <m/>
    <x v="1"/>
    <x v="0"/>
    <x v="0"/>
    <x v="0"/>
    <s v="Não"/>
    <x v="3"/>
    <x v="3"/>
    <n v="6"/>
    <x v="0"/>
    <x v="2"/>
    <n v="2017"/>
  </r>
  <r>
    <n v="5"/>
    <x v="0"/>
    <x v="0"/>
    <s v="CHAPA00005"/>
    <s v="COLABORADOR 5"/>
    <x v="3"/>
    <d v="2017-06-26T00:00:00"/>
    <d v="1969-11-27T00:00:00"/>
    <s v="2017/2018"/>
    <x v="4"/>
    <s v="3º"/>
    <x v="0"/>
    <n v="1"/>
    <m/>
    <x v="0"/>
    <x v="0"/>
    <x v="0"/>
    <x v="0"/>
    <s v="Não"/>
    <x v="4"/>
    <x v="4"/>
    <n v="0"/>
    <x v="2"/>
    <x v="1"/>
    <n v="2017"/>
  </r>
  <r>
    <n v="6"/>
    <x v="0"/>
    <x v="0"/>
    <s v="CHAPA00006"/>
    <s v="COLABORADOR 6"/>
    <x v="3"/>
    <d v="2016-04-01T00:00:00"/>
    <d v="1997-06-14T00:00:00"/>
    <s v="2016/2017"/>
    <x v="5"/>
    <s v="3º"/>
    <x v="0"/>
    <n v="3"/>
    <m/>
    <x v="0"/>
    <x v="1"/>
    <x v="0"/>
    <x v="0"/>
    <s v="Não"/>
    <x v="3"/>
    <x v="5"/>
    <n v="0"/>
    <x v="3"/>
    <x v="1"/>
    <n v="2016"/>
  </r>
  <r>
    <n v="7"/>
    <x v="0"/>
    <x v="0"/>
    <s v="CHAPA00007"/>
    <s v="COLABORADOR 7"/>
    <x v="1"/>
    <d v="2013-08-08T00:00:00"/>
    <d v="1988-12-31T00:00:00"/>
    <s v="2016/2017"/>
    <x v="6"/>
    <s v="1º"/>
    <x v="1"/>
    <n v="2"/>
    <n v="0"/>
    <x v="0"/>
    <x v="2"/>
    <x v="0"/>
    <x v="0"/>
    <s v="Não"/>
    <x v="0"/>
    <x v="3"/>
    <n v="2"/>
    <x v="0"/>
    <x v="0"/>
    <n v="2016"/>
  </r>
  <r>
    <n v="8"/>
    <x v="0"/>
    <x v="0"/>
    <s v="CHAPA00008"/>
    <s v="COLABORADOR 8"/>
    <x v="1"/>
    <d v="2016-04-06T00:00:00"/>
    <d v="1991-01-04T00:00:00"/>
    <s v="2016/2017"/>
    <x v="7"/>
    <s v="2º"/>
    <x v="0"/>
    <n v="27"/>
    <m/>
    <x v="0"/>
    <x v="1"/>
    <x v="0"/>
    <x v="0"/>
    <s v="Sim"/>
    <x v="4"/>
    <x v="6"/>
    <n v="0"/>
    <x v="0"/>
    <x v="1"/>
    <n v="2017"/>
  </r>
  <r>
    <n v="9"/>
    <x v="0"/>
    <x v="1"/>
    <s v="CHAPA00009"/>
    <s v="COLABORADOR 9"/>
    <x v="4"/>
    <d v="2013-07-12T00:00:00"/>
    <d v="1980-07-13T00:00:00"/>
    <s v="2017/2018"/>
    <x v="8"/>
    <s v="2º"/>
    <x v="1"/>
    <n v="0"/>
    <m/>
    <x v="0"/>
    <x v="2"/>
    <x v="0"/>
    <x v="0"/>
    <s v="Não"/>
    <x v="3"/>
    <x v="7"/>
    <n v="4"/>
    <x v="1"/>
    <x v="0"/>
    <n v="2017"/>
  </r>
  <r>
    <n v="10"/>
    <x v="0"/>
    <x v="0"/>
    <s v="CHAPA00010"/>
    <s v="COLABORADOR 10"/>
    <x v="0"/>
    <d v="2011-07-26T00:00:00"/>
    <d v="1963-04-18T00:00:00"/>
    <s v="2015/2016"/>
    <x v="9"/>
    <s v="2º"/>
    <x v="1"/>
    <n v="3"/>
    <m/>
    <x v="0"/>
    <x v="2"/>
    <x v="0"/>
    <x v="1"/>
    <s v="Não"/>
    <x v="3"/>
    <x v="8"/>
    <n v="4"/>
    <x v="4"/>
    <x v="0"/>
    <n v="2016"/>
  </r>
  <r>
    <n v="11"/>
    <x v="0"/>
    <x v="2"/>
    <s v="CHAPA00011"/>
    <s v="COLABORADOR 11"/>
    <x v="5"/>
    <d v="2015-10-27T00:00:00"/>
    <d v="1983-10-18T00:00:00"/>
    <s v="2015/2016"/>
    <x v="10"/>
    <s v="3º"/>
    <x v="1"/>
    <n v="1"/>
    <m/>
    <x v="0"/>
    <x v="0"/>
    <x v="0"/>
    <x v="0"/>
    <s v="Não"/>
    <x v="5"/>
    <x v="9"/>
    <n v="0"/>
    <x v="1"/>
    <x v="1"/>
    <n v="2016"/>
  </r>
  <r>
    <n v="12"/>
    <x v="0"/>
    <x v="0"/>
    <s v="CHAPA00012"/>
    <s v="COLABORADOR 12"/>
    <x v="1"/>
    <d v="2011-10-11T00:00:00"/>
    <d v="1991-06-06T00:00:00"/>
    <s v="2015/2016"/>
    <x v="11"/>
    <s v="2º"/>
    <x v="0"/>
    <n v="10"/>
    <n v="0"/>
    <x v="0"/>
    <x v="0"/>
    <x v="0"/>
    <x v="0"/>
    <s v="Não"/>
    <x v="6"/>
    <x v="10"/>
    <n v="4"/>
    <x v="5"/>
    <x v="0"/>
    <n v="2016"/>
  </r>
  <r>
    <n v="13"/>
    <x v="0"/>
    <x v="0"/>
    <s v="CHAPA00013"/>
    <s v="COLABORADOR 13"/>
    <x v="4"/>
    <d v="2016-03-10T00:00:00"/>
    <d v="1988-04-02T00:00:00"/>
    <s v="2016/2017"/>
    <x v="12"/>
    <s v="3º"/>
    <x v="0"/>
    <n v="45"/>
    <m/>
    <x v="0"/>
    <x v="0"/>
    <x v="0"/>
    <x v="0"/>
    <s v="Sim"/>
    <x v="0"/>
    <x v="11"/>
    <n v="0"/>
    <x v="0"/>
    <x v="1"/>
    <n v="2017"/>
  </r>
  <r>
    <n v="14"/>
    <x v="0"/>
    <x v="0"/>
    <s v="CHAPA00014"/>
    <s v="COLABORADOR 14"/>
    <x v="3"/>
    <d v="2012-04-24T00:00:00"/>
    <d v="1979-05-09T00:00:00"/>
    <s v="2017/2018"/>
    <x v="13"/>
    <s v="3º"/>
    <x v="1"/>
    <n v="0"/>
    <n v="0"/>
    <x v="1"/>
    <x v="0"/>
    <x v="0"/>
    <x v="1"/>
    <s v="Não"/>
    <x v="7"/>
    <x v="12"/>
    <n v="5"/>
    <x v="1"/>
    <x v="0"/>
    <n v="2017"/>
  </r>
  <r>
    <n v="15"/>
    <x v="0"/>
    <x v="1"/>
    <s v="CHAPA00015"/>
    <s v="COLABORADOR 15"/>
    <x v="1"/>
    <d v="2013-10-01T00:00:00"/>
    <d v="1980-03-05T00:00:00"/>
    <s v="2017/2018"/>
    <x v="14"/>
    <s v="1º"/>
    <x v="0"/>
    <n v="7"/>
    <m/>
    <x v="1"/>
    <x v="0"/>
    <x v="0"/>
    <x v="0"/>
    <s v="Não"/>
    <x v="2"/>
    <x v="7"/>
    <n v="3"/>
    <x v="1"/>
    <x v="0"/>
    <n v="2017"/>
  </r>
  <r>
    <n v="16"/>
    <x v="0"/>
    <x v="1"/>
    <s v="CHAPA00016"/>
    <s v="COLABORADOR 16"/>
    <x v="1"/>
    <d v="2013-04-23T00:00:00"/>
    <d v="1989-08-03T00:00:00"/>
    <s v="2015/2016"/>
    <x v="15"/>
    <s v="3º"/>
    <x v="1"/>
    <n v="0"/>
    <m/>
    <x v="0"/>
    <x v="0"/>
    <x v="0"/>
    <x v="0"/>
    <s v="Não"/>
    <x v="8"/>
    <x v="6"/>
    <n v="2"/>
    <x v="0"/>
    <x v="0"/>
    <n v="2016"/>
  </r>
  <r>
    <n v="17"/>
    <x v="0"/>
    <x v="1"/>
    <s v="CHAPA00017"/>
    <s v="COLABORADOR 17"/>
    <x v="1"/>
    <d v="2013-08-20T00:00:00"/>
    <d v="1984-01-27T00:00:00"/>
    <s v="2016/2017"/>
    <x v="16"/>
    <s v="2º"/>
    <x v="1"/>
    <n v="14"/>
    <m/>
    <x v="0"/>
    <x v="0"/>
    <x v="0"/>
    <x v="0"/>
    <s v="Não"/>
    <x v="3"/>
    <x v="9"/>
    <n v="2"/>
    <x v="1"/>
    <x v="0"/>
    <n v="2016"/>
  </r>
  <r>
    <n v="18"/>
    <x v="0"/>
    <x v="0"/>
    <s v="CHAPA00018"/>
    <s v="COLABORADOR 18"/>
    <x v="3"/>
    <d v="2016-03-22T00:00:00"/>
    <d v="1994-11-11T00:00:00"/>
    <s v="2016/2017"/>
    <x v="17"/>
    <s v="3º"/>
    <x v="1"/>
    <n v="0"/>
    <m/>
    <x v="0"/>
    <x v="0"/>
    <x v="0"/>
    <x v="0"/>
    <s v="Não"/>
    <x v="2"/>
    <x v="13"/>
    <n v="0"/>
    <x v="5"/>
    <x v="1"/>
    <n v="2016"/>
  </r>
  <r>
    <n v="19"/>
    <x v="0"/>
    <x v="1"/>
    <s v="CHAPA00019"/>
    <s v="COLABORADOR 19"/>
    <x v="6"/>
    <d v="2011-07-01T00:00:00"/>
    <d v="1964-03-11T00:00:00"/>
    <s v="2016/2017"/>
    <x v="18"/>
    <s v="3º"/>
    <x v="1"/>
    <n v="0"/>
    <m/>
    <x v="0"/>
    <x v="0"/>
    <x v="0"/>
    <x v="0"/>
    <s v="Não"/>
    <x v="8"/>
    <x v="8"/>
    <n v="5"/>
    <x v="4"/>
    <x v="0"/>
    <n v="2016"/>
  </r>
  <r>
    <n v="20"/>
    <x v="0"/>
    <x v="0"/>
    <s v="CHAPA00020"/>
    <s v="COLABORADOR 20"/>
    <x v="1"/>
    <d v="2016-03-15T00:00:00"/>
    <d v="1983-03-03T00:00:00"/>
    <s v="2017/2018"/>
    <x v="19"/>
    <s v="1º"/>
    <x v="1"/>
    <n v="0"/>
    <m/>
    <x v="0"/>
    <x v="2"/>
    <x v="0"/>
    <x v="1"/>
    <s v="Não"/>
    <x v="8"/>
    <x v="14"/>
    <n v="1"/>
    <x v="1"/>
    <x v="0"/>
    <n v="2017"/>
  </r>
  <r>
    <n v="21"/>
    <x v="0"/>
    <x v="1"/>
    <s v="CHAPA00021"/>
    <s v="COLABORADOR 21"/>
    <x v="4"/>
    <d v="2014-04-16T00:00:00"/>
    <d v="1976-09-06T00:00:00"/>
    <s v="2017/2018"/>
    <x v="20"/>
    <s v="1º"/>
    <x v="1"/>
    <n v="15"/>
    <m/>
    <x v="1"/>
    <x v="2"/>
    <x v="0"/>
    <x v="0"/>
    <s v="Não"/>
    <x v="7"/>
    <x v="15"/>
    <n v="3"/>
    <x v="1"/>
    <x v="0"/>
    <n v="2017"/>
  </r>
  <r>
    <n v="22"/>
    <x v="0"/>
    <x v="2"/>
    <s v="CHAPA00022"/>
    <s v="COLABORADOR 22"/>
    <x v="5"/>
    <d v="2016-11-17T00:00:00"/>
    <d v="1997-05-13T00:00:00"/>
    <s v="2017/2018"/>
    <x v="21"/>
    <s v="3º"/>
    <x v="1"/>
    <n v="14"/>
    <m/>
    <x v="0"/>
    <x v="0"/>
    <x v="0"/>
    <x v="1"/>
    <s v="Não"/>
    <x v="6"/>
    <x v="16"/>
    <n v="0"/>
    <x v="3"/>
    <x v="1"/>
    <n v="2017"/>
  </r>
  <r>
    <n v="23"/>
    <x v="0"/>
    <x v="1"/>
    <s v="CHAPA00023"/>
    <s v="COLABORADOR 23"/>
    <x v="1"/>
    <d v="2013-08-20T00:00:00"/>
    <d v="1980-02-03T00:00:00"/>
    <s v="2016/2017"/>
    <x v="22"/>
    <s v="2º"/>
    <x v="0"/>
    <n v="45"/>
    <m/>
    <x v="0"/>
    <x v="1"/>
    <x v="0"/>
    <x v="0"/>
    <s v="Sim"/>
    <x v="3"/>
    <x v="1"/>
    <n v="2"/>
    <x v="1"/>
    <x v="0"/>
    <n v="2016"/>
  </r>
  <r>
    <n v="24"/>
    <x v="0"/>
    <x v="0"/>
    <s v="CHAPA00024"/>
    <s v="COLABORADOR 24"/>
    <x v="1"/>
    <d v="2014-04-07T00:00:00"/>
    <d v="1987-05-27T00:00:00"/>
    <s v="2016/2017"/>
    <x v="23"/>
    <s v="3º"/>
    <x v="0"/>
    <n v="3"/>
    <n v="0"/>
    <x v="0"/>
    <x v="0"/>
    <x v="0"/>
    <x v="0"/>
    <s v="Não"/>
    <x v="2"/>
    <x v="11"/>
    <n v="1"/>
    <x v="0"/>
    <x v="0"/>
    <n v="2016"/>
  </r>
  <r>
    <n v="25"/>
    <x v="0"/>
    <x v="1"/>
    <s v="CHAPA00025"/>
    <s v="COLABORADOR 25"/>
    <x v="1"/>
    <d v="2013-04-04T00:00:00"/>
    <d v="1993-02-17T00:00:00"/>
    <s v="2016/2017"/>
    <x v="24"/>
    <s v="2º"/>
    <x v="1"/>
    <n v="4"/>
    <m/>
    <x v="1"/>
    <x v="0"/>
    <x v="0"/>
    <x v="0"/>
    <s v="Não"/>
    <x v="7"/>
    <x v="17"/>
    <n v="3"/>
    <x v="5"/>
    <x v="0"/>
    <n v="2016"/>
  </r>
  <r>
    <n v="26"/>
    <x v="0"/>
    <x v="0"/>
    <s v="CHAPA00026"/>
    <s v="COLABORADOR 26"/>
    <x v="1"/>
    <d v="2014-04-23T00:00:00"/>
    <d v="1980-08-20T00:00:00"/>
    <s v="2017/2018"/>
    <x v="25"/>
    <s v="1º"/>
    <x v="1"/>
    <n v="0"/>
    <m/>
    <x v="0"/>
    <x v="0"/>
    <x v="0"/>
    <x v="0"/>
    <s v="Não"/>
    <x v="8"/>
    <x v="1"/>
    <n v="3"/>
    <x v="1"/>
    <x v="0"/>
    <n v="2017"/>
  </r>
  <r>
    <n v="27"/>
    <x v="0"/>
    <x v="0"/>
    <s v="CHAPA00027"/>
    <s v="COLABORADOR 27"/>
    <x v="4"/>
    <d v="2015-06-13T00:00:00"/>
    <d v="1975-07-20T00:00:00"/>
    <s v="2016/2017"/>
    <x v="26"/>
    <s v="2º"/>
    <x v="1"/>
    <m/>
    <m/>
    <x v="0"/>
    <x v="0"/>
    <x v="0"/>
    <x v="0"/>
    <s v="Não"/>
    <x v="4"/>
    <x v="18"/>
    <n v="1"/>
    <x v="2"/>
    <x v="0"/>
    <n v="2016"/>
  </r>
  <r>
    <n v="28"/>
    <x v="0"/>
    <x v="0"/>
    <s v="CHAPA00028"/>
    <s v="COLABORADOR 28"/>
    <x v="4"/>
    <d v="2014-07-09T00:00:00"/>
    <d v="1965-03-23T00:00:00"/>
    <s v="2017/2018"/>
    <x v="27"/>
    <s v="1º"/>
    <x v="1"/>
    <n v="9"/>
    <m/>
    <x v="0"/>
    <x v="2"/>
    <x v="0"/>
    <x v="1"/>
    <s v="Não"/>
    <x v="3"/>
    <x v="8"/>
    <n v="2"/>
    <x v="4"/>
    <x v="0"/>
    <n v="2017"/>
  </r>
  <r>
    <n v="29"/>
    <x v="0"/>
    <x v="0"/>
    <s v="CHAPA00029"/>
    <s v="COLABORADOR 29"/>
    <x v="4"/>
    <d v="2016-07-07T00:00:00"/>
    <d v="1982-06-17T00:00:00"/>
    <s v="2016/2017"/>
    <x v="28"/>
    <s v="2º"/>
    <x v="0"/>
    <n v="3"/>
    <m/>
    <x v="0"/>
    <x v="0"/>
    <x v="0"/>
    <x v="0"/>
    <s v="Não"/>
    <x v="3"/>
    <x v="14"/>
    <n v="0"/>
    <x v="1"/>
    <x v="1"/>
    <n v="2016"/>
  </r>
  <r>
    <n v="30"/>
    <x v="0"/>
    <x v="0"/>
    <s v="CHAPA00030"/>
    <s v="COLABORADOR 30"/>
    <x v="1"/>
    <d v="2008-04-14T00:00:00"/>
    <d v="1981-08-30T00:00:00"/>
    <s v="2016/2017"/>
    <x v="29"/>
    <s v="2º"/>
    <x v="1"/>
    <m/>
    <n v="0"/>
    <x v="0"/>
    <x v="0"/>
    <x v="0"/>
    <x v="0"/>
    <s v="Não"/>
    <x v="2"/>
    <x v="14"/>
    <n v="8"/>
    <x v="1"/>
    <x v="2"/>
    <n v="2016"/>
  </r>
  <r>
    <n v="31"/>
    <x v="0"/>
    <x v="1"/>
    <s v="CHAPA00031"/>
    <s v="COLABORADOR 31"/>
    <x v="1"/>
    <d v="2011-07-01T00:00:00"/>
    <d v="1950-07-26T00:00:00"/>
    <s v="2015/2016"/>
    <x v="30"/>
    <s v="1º"/>
    <x v="0"/>
    <n v="30"/>
    <m/>
    <x v="0"/>
    <x v="2"/>
    <x v="0"/>
    <x v="0"/>
    <s v="Sim"/>
    <x v="3"/>
    <x v="19"/>
    <n v="4"/>
    <x v="6"/>
    <x v="0"/>
    <n v="2016"/>
  </r>
  <r>
    <n v="32"/>
    <x v="0"/>
    <x v="1"/>
    <s v="CHAPA00032"/>
    <s v="COLABORADOR 25"/>
    <x v="1"/>
    <d v="2013-04-04T00:00:00"/>
    <d v="1993-02-17T00:00:00"/>
    <s v="2015/2016"/>
    <x v="1"/>
    <s v="1º"/>
    <x v="0"/>
    <n v="13"/>
    <m/>
    <x v="0"/>
    <x v="1"/>
    <x v="0"/>
    <x v="0"/>
    <s v="Sim"/>
    <x v="8"/>
    <x v="17"/>
    <n v="2"/>
    <x v="5"/>
    <x v="0"/>
    <n v="2016"/>
  </r>
  <r>
    <n v="33"/>
    <x v="0"/>
    <x v="1"/>
    <s v="CHAPA00033"/>
    <s v="COLABORADOR 32"/>
    <x v="1"/>
    <d v="2013-10-10T00:00:00"/>
    <d v="1981-08-28T00:00:00"/>
    <s v="2016/2017"/>
    <x v="31"/>
    <s v="2º"/>
    <x v="1"/>
    <m/>
    <m/>
    <x v="0"/>
    <x v="0"/>
    <x v="0"/>
    <x v="0"/>
    <s v="Não"/>
    <x v="3"/>
    <x v="14"/>
    <n v="2"/>
    <x v="1"/>
    <x v="0"/>
    <n v="2016"/>
  </r>
  <r>
    <n v="34"/>
    <x v="0"/>
    <x v="1"/>
    <s v="CHAPA00034"/>
    <s v="COLABORADOR 33"/>
    <x v="1"/>
    <d v="2016-10-19T00:00:00"/>
    <d v="1997-04-11T00:00:00"/>
    <s v="2016/2017"/>
    <x v="32"/>
    <s v="3º"/>
    <x v="1"/>
    <n v="7"/>
    <m/>
    <x v="0"/>
    <x v="0"/>
    <x v="0"/>
    <x v="0"/>
    <s v="Não"/>
    <x v="7"/>
    <x v="5"/>
    <n v="0"/>
    <x v="3"/>
    <x v="1"/>
    <n v="2016"/>
  </r>
  <r>
    <n v="35"/>
    <x v="0"/>
    <x v="0"/>
    <s v="CHAPA00035"/>
    <s v="COLABORADOR 34"/>
    <x v="1"/>
    <d v="2016-05-18T00:00:00"/>
    <d v="1987-09-29T00:00:00"/>
    <s v="2017/2018"/>
    <x v="33"/>
    <s v="2º"/>
    <x v="1"/>
    <n v="0"/>
    <m/>
    <x v="0"/>
    <x v="2"/>
    <x v="0"/>
    <x v="0"/>
    <s v="Não"/>
    <x v="6"/>
    <x v="20"/>
    <n v="0"/>
    <x v="0"/>
    <x v="1"/>
    <n v="2017"/>
  </r>
  <r>
    <n v="36"/>
    <x v="0"/>
    <x v="0"/>
    <s v="CHAPA00036"/>
    <s v="COLABORADOR 35"/>
    <x v="1"/>
    <d v="2013-06-18T00:00:00"/>
    <d v="1989-06-23T00:00:00"/>
    <s v="2016/2017"/>
    <x v="34"/>
    <s v="3º"/>
    <x v="1"/>
    <n v="5"/>
    <n v="0"/>
    <x v="0"/>
    <x v="1"/>
    <x v="0"/>
    <x v="0"/>
    <s v="Não"/>
    <x v="6"/>
    <x v="3"/>
    <n v="3"/>
    <x v="0"/>
    <x v="0"/>
    <n v="2016"/>
  </r>
  <r>
    <n v="37"/>
    <x v="0"/>
    <x v="0"/>
    <s v="CHAPA00037"/>
    <s v="COLABORADOR 36"/>
    <x v="1"/>
    <d v="2016-06-29T00:00:00"/>
    <d v="1993-02-11T00:00:00"/>
    <s v="2016/2017"/>
    <x v="35"/>
    <s v="2º"/>
    <x v="1"/>
    <n v="7"/>
    <m/>
    <x v="0"/>
    <x v="0"/>
    <x v="0"/>
    <x v="1"/>
    <s v="Não"/>
    <x v="3"/>
    <x v="17"/>
    <n v="0"/>
    <x v="5"/>
    <x v="1"/>
    <n v="2017"/>
  </r>
  <r>
    <n v="38"/>
    <x v="0"/>
    <x v="0"/>
    <s v="CHAPA00038"/>
    <s v="COLABORADOR 37"/>
    <x v="7"/>
    <d v="2016-11-08T00:00:00"/>
    <d v="1989-07-04T00:00:00"/>
    <s v="2017/2018"/>
    <x v="36"/>
    <s v="3º"/>
    <x v="0"/>
    <n v="9"/>
    <m/>
    <x v="0"/>
    <x v="0"/>
    <x v="0"/>
    <x v="0"/>
    <s v="Não"/>
    <x v="2"/>
    <x v="11"/>
    <n v="0"/>
    <x v="0"/>
    <x v="1"/>
    <n v="2017"/>
  </r>
  <r>
    <n v="39"/>
    <x v="0"/>
    <x v="0"/>
    <s v="CHAPA00039"/>
    <s v="COLABORADOR 38"/>
    <x v="7"/>
    <d v="2011-07-01T00:00:00"/>
    <d v="1985-10-25T00:00:00"/>
    <s v="2017/2018"/>
    <x v="37"/>
    <s v="3º"/>
    <x v="1"/>
    <n v="0"/>
    <m/>
    <x v="1"/>
    <x v="0"/>
    <x v="0"/>
    <x v="0"/>
    <s v="Não"/>
    <x v="1"/>
    <x v="21"/>
    <n v="6"/>
    <x v="1"/>
    <x v="2"/>
    <n v="2017"/>
  </r>
  <r>
    <n v="40"/>
    <x v="0"/>
    <x v="0"/>
    <s v="CHAPA00040"/>
    <s v="COLABORADOR 39"/>
    <x v="1"/>
    <d v="2013-07-11T00:00:00"/>
    <d v="1983-12-28T00:00:00"/>
    <s v="2017/2018"/>
    <x v="38"/>
    <s v="2º"/>
    <x v="1"/>
    <n v="0"/>
    <m/>
    <x v="0"/>
    <x v="0"/>
    <x v="0"/>
    <x v="1"/>
    <s v="Não"/>
    <x v="3"/>
    <x v="22"/>
    <n v="4"/>
    <x v="1"/>
    <x v="0"/>
    <n v="2017"/>
  </r>
  <r>
    <n v="41"/>
    <x v="0"/>
    <x v="0"/>
    <s v="CHAPA00041"/>
    <s v="COLABORADOR 40"/>
    <x v="7"/>
    <d v="2017-02-21T00:00:00"/>
    <d v="1983-04-16T00:00:00"/>
    <s v="2017/2018"/>
    <x v="39"/>
    <s v="2º"/>
    <x v="0"/>
    <n v="1"/>
    <m/>
    <x v="0"/>
    <x v="1"/>
    <x v="0"/>
    <x v="2"/>
    <s v="Não"/>
    <x v="8"/>
    <x v="14"/>
    <n v="0"/>
    <x v="1"/>
    <x v="1"/>
    <n v="2017"/>
  </r>
  <r>
    <n v="42"/>
    <x v="0"/>
    <x v="0"/>
    <s v="CHAPA00042"/>
    <s v="COLABORADOR 41"/>
    <x v="4"/>
    <d v="2011-08-02T00:00:00"/>
    <d v="1984-03-15T00:00:00"/>
    <s v="2017/2018"/>
    <x v="40"/>
    <s v="3º"/>
    <x v="1"/>
    <n v="3"/>
    <m/>
    <x v="0"/>
    <x v="0"/>
    <x v="0"/>
    <x v="0"/>
    <s v="Não"/>
    <x v="8"/>
    <x v="22"/>
    <n v="6"/>
    <x v="1"/>
    <x v="2"/>
    <n v="2017"/>
  </r>
  <r>
    <n v="43"/>
    <x v="0"/>
    <x v="0"/>
    <s v="CHAPA00043"/>
    <s v="COLABORADOR 42"/>
    <x v="4"/>
    <d v="2013-10-01T00:00:00"/>
    <d v="1993-01-18T00:00:00"/>
    <s v="2017/2018"/>
    <x v="41"/>
    <s v="3º"/>
    <x v="1"/>
    <n v="0"/>
    <m/>
    <x v="0"/>
    <x v="0"/>
    <x v="0"/>
    <x v="0"/>
    <s v="Não"/>
    <x v="6"/>
    <x v="23"/>
    <n v="4"/>
    <x v="5"/>
    <x v="0"/>
    <n v="2018"/>
  </r>
  <r>
    <n v="44"/>
    <x v="0"/>
    <x v="1"/>
    <s v="CHAPA00044"/>
    <s v="COLABORADOR 43"/>
    <x v="1"/>
    <d v="2013-06-20T00:00:00"/>
    <d v="1994-07-18T00:00:00"/>
    <s v="2017/2018"/>
    <x v="42"/>
    <s v="2º"/>
    <x v="1"/>
    <n v="1"/>
    <m/>
    <x v="0"/>
    <x v="0"/>
    <x v="0"/>
    <x v="1"/>
    <s v="Não"/>
    <x v="7"/>
    <x v="17"/>
    <n v="4"/>
    <x v="5"/>
    <x v="0"/>
    <n v="2018"/>
  </r>
  <r>
    <n v="45"/>
    <x v="0"/>
    <x v="0"/>
    <s v="CHAPA00045"/>
    <s v="COLABORADOR 44"/>
    <x v="4"/>
    <d v="2016-04-01T00:00:00"/>
    <d v="1982-12-22T00:00:00"/>
    <s v="2018/2019"/>
    <x v="43"/>
    <s v="3º"/>
    <x v="1"/>
    <n v="0"/>
    <m/>
    <x v="1"/>
    <x v="0"/>
    <x v="0"/>
    <x v="0"/>
    <s v="Não"/>
    <x v="5"/>
    <x v="24"/>
    <n v="2"/>
    <x v="1"/>
    <x v="0"/>
    <n v="2018"/>
  </r>
  <r>
    <n v="46"/>
    <x v="0"/>
    <x v="0"/>
    <s v="CHAPA00046"/>
    <s v="COLABORADOR 45"/>
    <x v="7"/>
    <d v="2017-04-03T00:00:00"/>
    <d v="1993-11-10T00:00:00"/>
    <s v="2018/2019"/>
    <x v="44"/>
    <s v="1º"/>
    <x v="1"/>
    <n v="2"/>
    <m/>
    <x v="0"/>
    <x v="0"/>
    <x v="0"/>
    <x v="1"/>
    <s v="Não"/>
    <x v="3"/>
    <x v="10"/>
    <n v="1"/>
    <x v="5"/>
    <x v="0"/>
    <n v="2018"/>
  </r>
  <r>
    <n v="47"/>
    <x v="0"/>
    <x v="0"/>
    <s v="CHAPA00047"/>
    <s v="COLABORADOR 46"/>
    <x v="7"/>
    <d v="2013-04-23T00:00:00"/>
    <d v="1980-01-19T00:00:00"/>
    <s v="2018/2019"/>
    <x v="45"/>
    <s v="3º"/>
    <x v="1"/>
    <n v="0"/>
    <m/>
    <x v="0"/>
    <x v="0"/>
    <x v="0"/>
    <x v="0"/>
    <s v="Não"/>
    <x v="0"/>
    <x v="12"/>
    <n v="5"/>
    <x v="1"/>
    <x v="0"/>
    <n v="2018"/>
  </r>
  <r>
    <n v="48"/>
    <x v="0"/>
    <x v="0"/>
    <s v="CHAPA00048"/>
    <s v="COLABORADOR 47"/>
    <x v="3"/>
    <d v="2013-04-11T00:00:00"/>
    <d v="1975-02-28T00:00:00"/>
    <s v="2018/2019"/>
    <x v="46"/>
    <s v="1º"/>
    <x v="1"/>
    <n v="0"/>
    <n v="0"/>
    <x v="1"/>
    <x v="0"/>
    <x v="0"/>
    <x v="0"/>
    <s v="Não"/>
    <x v="8"/>
    <x v="25"/>
    <n v="5"/>
    <x v="2"/>
    <x v="0"/>
    <n v="2018"/>
  </r>
  <r>
    <n v="49"/>
    <x v="0"/>
    <x v="0"/>
    <s v="CHAPA00049"/>
    <s v="COLABORADOR 48"/>
    <x v="7"/>
    <d v="2016-05-04T00:00:00"/>
    <d v="1992-03-27T00:00:00"/>
    <s v="2018/2019"/>
    <x v="47"/>
    <s v="1º"/>
    <x v="1"/>
    <n v="1"/>
    <m/>
    <x v="0"/>
    <x v="0"/>
    <x v="0"/>
    <x v="0"/>
    <s v="Não"/>
    <x v="0"/>
    <x v="6"/>
    <n v="2"/>
    <x v="0"/>
    <x v="0"/>
    <n v="2018"/>
  </r>
  <r>
    <n v="50"/>
    <x v="0"/>
    <x v="1"/>
    <s v="CHAPA00050"/>
    <s v="COLABORADOR 49"/>
    <x v="4"/>
    <d v="2011-07-01T00:00:00"/>
    <d v="1982-04-08T00:00:00"/>
    <s v="2018/2019"/>
    <x v="48"/>
    <s v="2º"/>
    <x v="1"/>
    <n v="0"/>
    <n v="0"/>
    <x v="0"/>
    <x v="0"/>
    <x v="0"/>
    <x v="0"/>
    <s v="Não"/>
    <x v="3"/>
    <x v="1"/>
    <n v="7"/>
    <x v="1"/>
    <x v="2"/>
    <n v="2018"/>
  </r>
  <r>
    <n v="51"/>
    <x v="0"/>
    <x v="2"/>
    <s v="CHAPA00051"/>
    <s v="COLABORADOR 50"/>
    <x v="5"/>
    <d v="2016-11-08T00:00:00"/>
    <d v="1992-05-04T00:00:00"/>
    <s v="2017/2018"/>
    <x v="49"/>
    <s v="2º"/>
    <x v="1"/>
    <n v="0"/>
    <m/>
    <x v="1"/>
    <x v="0"/>
    <x v="0"/>
    <x v="0"/>
    <s v="Não"/>
    <x v="8"/>
    <x v="23"/>
    <n v="1"/>
    <x v="5"/>
    <x v="0"/>
    <n v="2018"/>
  </r>
  <r>
    <n v="52"/>
    <x v="0"/>
    <x v="2"/>
    <s v="CHAPA00052"/>
    <s v="COLABORADOR 51"/>
    <x v="5"/>
    <d v="2017-09-19T00:00:00"/>
    <d v="1980-06-16T00:00:00"/>
    <s v="2017/2018"/>
    <x v="49"/>
    <s v="1º"/>
    <x v="1"/>
    <n v="0"/>
    <m/>
    <x v="1"/>
    <x v="0"/>
    <x v="0"/>
    <x v="0"/>
    <s v="Não"/>
    <x v="3"/>
    <x v="7"/>
    <n v="0"/>
    <x v="1"/>
    <x v="1"/>
    <n v="2018"/>
  </r>
  <r>
    <n v="53"/>
    <x v="0"/>
    <x v="1"/>
    <s v="CHAPA00053"/>
    <s v="COLABORADOR 52"/>
    <x v="1"/>
    <d v="2011-07-01T00:00:00"/>
    <d v="1991-06-04T00:00:00"/>
    <s v="2019/2020"/>
    <x v="50"/>
    <s v="3º"/>
    <x v="1"/>
    <n v="0"/>
    <m/>
    <x v="1"/>
    <x v="0"/>
    <x v="0"/>
    <x v="0"/>
    <s v="Não"/>
    <x v="6"/>
    <x v="3"/>
    <n v="7"/>
    <x v="0"/>
    <x v="2"/>
    <n v="2019"/>
  </r>
  <r>
    <n v="54"/>
    <x v="0"/>
    <x v="2"/>
    <s v="CHAPA00054"/>
    <s v="COLABORADOR 53"/>
    <x v="5"/>
    <d v="2016-09-06T00:00:00"/>
    <d v="1997-08-06T00:00:00"/>
    <s v="2017/2018"/>
    <x v="51"/>
    <s v="3º"/>
    <x v="1"/>
    <n v="3"/>
    <m/>
    <x v="0"/>
    <x v="0"/>
    <x v="0"/>
    <x v="0"/>
    <s v="Não"/>
    <x v="5"/>
    <x v="16"/>
    <n v="1"/>
    <x v="3"/>
    <x v="0"/>
    <n v="2018"/>
  </r>
  <r>
    <n v="55"/>
    <x v="0"/>
    <x v="0"/>
    <s v="CHAPA00055"/>
    <s v="COLABORADOR 54"/>
    <x v="7"/>
    <d v="2012-01-12T00:00:00"/>
    <d v="1985-04-27T00:00:00"/>
    <s v="2017/2018"/>
    <x v="52"/>
    <s v="3º"/>
    <x v="1"/>
    <n v="0"/>
    <m/>
    <x v="0"/>
    <x v="0"/>
    <x v="0"/>
    <x v="0"/>
    <s v="Não"/>
    <x v="6"/>
    <x v="9"/>
    <n v="6"/>
    <x v="1"/>
    <x v="2"/>
    <n v="2018"/>
  </r>
  <r>
    <n v="56"/>
    <x v="0"/>
    <x v="1"/>
    <s v="CHAPA00056"/>
    <s v="COLABORADOR 9"/>
    <x v="4"/>
    <d v="2013-07-12T00:00:00"/>
    <d v="1980-07-13T00:00:00"/>
    <s v="2018/2019"/>
    <x v="53"/>
    <s v="2º"/>
    <x v="1"/>
    <n v="0"/>
    <n v="0"/>
    <x v="1"/>
    <x v="0"/>
    <x v="0"/>
    <x v="0"/>
    <s v="Não"/>
    <x v="8"/>
    <x v="12"/>
    <n v="5"/>
    <x v="1"/>
    <x v="0"/>
    <n v="2018"/>
  </r>
  <r>
    <n v="57"/>
    <x v="0"/>
    <x v="0"/>
    <s v="CHAPA00057"/>
    <s v="COLABORADOR 46"/>
    <x v="7"/>
    <d v="2013-04-23T00:00:00"/>
    <d v="1980-01-19T00:00:00"/>
    <s v="2018/2019"/>
    <x v="54"/>
    <s v="2º"/>
    <x v="1"/>
    <n v="0"/>
    <m/>
    <x v="0"/>
    <x v="0"/>
    <x v="0"/>
    <x v="0"/>
    <s v="Não"/>
    <x v="6"/>
    <x v="12"/>
    <n v="5"/>
    <x v="1"/>
    <x v="0"/>
    <n v="2018"/>
  </r>
  <r>
    <n v="58"/>
    <x v="0"/>
    <x v="0"/>
    <s v="CHAPA00058"/>
    <s v="COLABORADOR 55"/>
    <x v="7"/>
    <d v="2012-04-24T00:00:00"/>
    <d v="1990-10-07T00:00:00"/>
    <s v="2018/2019"/>
    <x v="55"/>
    <s v="2º"/>
    <x v="1"/>
    <n v="0"/>
    <m/>
    <x v="0"/>
    <x v="2"/>
    <x v="0"/>
    <x v="1"/>
    <s v="Não"/>
    <x v="3"/>
    <x v="11"/>
    <n v="6"/>
    <x v="0"/>
    <x v="2"/>
    <n v="2018"/>
  </r>
  <r>
    <n v="59"/>
    <x v="0"/>
    <x v="0"/>
    <s v="CHAPA00059"/>
    <s v="COLABORADOR 56"/>
    <x v="7"/>
    <d v="2016-03-03T00:00:00"/>
    <d v="1996-07-15T00:00:00"/>
    <s v="2018/2019"/>
    <x v="56"/>
    <s v="1º"/>
    <x v="0"/>
    <n v="12"/>
    <m/>
    <x v="1"/>
    <x v="1"/>
    <x v="0"/>
    <x v="0"/>
    <s v="Sim"/>
    <x v="3"/>
    <x v="26"/>
    <n v="2"/>
    <x v="5"/>
    <x v="0"/>
    <n v="2018"/>
  </r>
  <r>
    <n v="60"/>
    <x v="0"/>
    <x v="0"/>
    <s v="CHAPA00060"/>
    <s v="COLABORADOR 57"/>
    <x v="4"/>
    <d v="2008-03-04T00:00:00"/>
    <d v="1977-08-05T00:00:00"/>
    <s v="2019/2020"/>
    <x v="57"/>
    <s v="3º"/>
    <x v="1"/>
    <n v="0"/>
    <m/>
    <x v="1"/>
    <x v="1"/>
    <x v="0"/>
    <x v="0"/>
    <s v="Não"/>
    <x v="6"/>
    <x v="18"/>
    <n v="11"/>
    <x v="2"/>
    <x v="3"/>
    <n v="2019"/>
  </r>
  <r>
    <n v="61"/>
    <x v="0"/>
    <x v="2"/>
    <s v="CHAPA00061"/>
    <s v="COLABORADOR 58"/>
    <x v="1"/>
    <d v="2013-06-18T00:00:00"/>
    <d v="1987-08-17T00:00:00"/>
    <s v="2017/2018"/>
    <x v="58"/>
    <s v="3º"/>
    <x v="1"/>
    <n v="0"/>
    <m/>
    <x v="0"/>
    <x v="0"/>
    <x v="0"/>
    <x v="1"/>
    <s v="Não"/>
    <x v="3"/>
    <x v="0"/>
    <n v="4"/>
    <x v="0"/>
    <x v="0"/>
    <n v="2018"/>
  </r>
  <r>
    <n v="62"/>
    <x v="0"/>
    <x v="2"/>
    <s v="CHAPA00062"/>
    <s v="COLABORADOR 59"/>
    <x v="5"/>
    <d v="2018-06-21T00:00:00"/>
    <d v="1991-02-17T00:00:00"/>
    <s v="2018/2019"/>
    <x v="59"/>
    <s v="3º"/>
    <x v="0"/>
    <n v="2"/>
    <n v="0"/>
    <x v="0"/>
    <x v="0"/>
    <x v="0"/>
    <x v="0"/>
    <s v="Não"/>
    <x v="7"/>
    <x v="3"/>
    <n v="0"/>
    <x v="0"/>
    <x v="1"/>
    <n v="2018"/>
  </r>
  <r>
    <n v="63"/>
    <x v="0"/>
    <x v="0"/>
    <s v="CHAPA00063"/>
    <s v="COLABORADOR 1"/>
    <x v="4"/>
    <d v="2011-07-19T00:00:00"/>
    <d v="1986-09-15T00:00:00"/>
    <s v="2019/2020"/>
    <x v="60"/>
    <s v="3º"/>
    <x v="0"/>
    <n v="12"/>
    <m/>
    <x v="0"/>
    <x v="2"/>
    <x v="0"/>
    <x v="0"/>
    <s v="Sim"/>
    <x v="3"/>
    <x v="9"/>
    <n v="7"/>
    <x v="1"/>
    <x v="2"/>
    <n v="2019"/>
  </r>
  <r>
    <n v="64"/>
    <x v="0"/>
    <x v="2"/>
    <s v="CHAPA00064"/>
    <s v="COLABORADOR 60"/>
    <x v="1"/>
    <d v="2017-01-24T00:00:00"/>
    <d v="1980-09-29T00:00:00"/>
    <s v="2018/2019"/>
    <x v="61"/>
    <s v="1º"/>
    <x v="1"/>
    <n v="5"/>
    <m/>
    <x v="1"/>
    <x v="0"/>
    <x v="0"/>
    <x v="0"/>
    <s v="Não"/>
    <x v="2"/>
    <x v="12"/>
    <n v="1"/>
    <x v="1"/>
    <x v="0"/>
    <n v="2018"/>
  </r>
  <r>
    <n v="65"/>
    <x v="0"/>
    <x v="2"/>
    <s v="CHAPA00065"/>
    <s v="COLABORADOR 61"/>
    <x v="8"/>
    <d v="2017-03-28T00:00:00"/>
    <d v="1995-11-12T00:00:00"/>
    <s v="2017/2018"/>
    <x v="62"/>
    <s v="1º"/>
    <x v="1"/>
    <n v="1"/>
    <n v="0"/>
    <x v="0"/>
    <x v="0"/>
    <x v="0"/>
    <x v="0"/>
    <s v="Não"/>
    <x v="2"/>
    <x v="26"/>
    <n v="0"/>
    <x v="5"/>
    <x v="1"/>
    <n v="2018"/>
  </r>
  <r>
    <n v="66"/>
    <x v="0"/>
    <x v="1"/>
    <s v="CHAPA00066"/>
    <s v="COLABORADOR 62"/>
    <x v="1"/>
    <d v="2011-07-01T00:00:00"/>
    <d v="1989-12-12T00:00:00"/>
    <s v="2019/2020"/>
    <x v="63"/>
    <s v="2º"/>
    <x v="1"/>
    <n v="0"/>
    <m/>
    <x v="0"/>
    <x v="0"/>
    <x v="0"/>
    <x v="0"/>
    <s v="Não"/>
    <x v="3"/>
    <x v="20"/>
    <n v="7"/>
    <x v="0"/>
    <x v="2"/>
    <n v="2019"/>
  </r>
  <r>
    <n v="67"/>
    <x v="1"/>
    <x v="0"/>
    <s v="CHAPA00067"/>
    <s v="COLABORADOR 63"/>
    <x v="3"/>
    <d v="2015-05-05T00:00:00"/>
    <d v="1991-12-08T00:00:00"/>
    <s v="2016/2017"/>
    <x v="64"/>
    <s v="1º"/>
    <x v="0"/>
    <n v="30"/>
    <n v="0"/>
    <x v="0"/>
    <x v="1"/>
    <x v="0"/>
    <x v="0"/>
    <s v="Sim"/>
    <x v="3"/>
    <x v="23"/>
    <n v="1"/>
    <x v="5"/>
    <x v="0"/>
    <n v="2017"/>
  </r>
  <r>
    <n v="68"/>
    <x v="1"/>
    <x v="1"/>
    <s v="CHAPA00068"/>
    <s v="COLABORADOR 64"/>
    <x v="1"/>
    <d v="2017-02-21T00:00:00"/>
    <d v="1996-12-13T00:00:00"/>
    <s v="2016/2017"/>
    <x v="65"/>
    <s v="1º"/>
    <x v="1"/>
    <n v="0"/>
    <m/>
    <x v="0"/>
    <x v="0"/>
    <x v="0"/>
    <x v="0"/>
    <s v="Não"/>
    <x v="8"/>
    <x v="16"/>
    <n v="0"/>
    <x v="3"/>
    <x v="1"/>
    <n v="2017"/>
  </r>
  <r>
    <n v="69"/>
    <x v="1"/>
    <x v="0"/>
    <s v="CHAPA00069"/>
    <s v="COLABORADOR 65"/>
    <x v="4"/>
    <d v="2013-07-04T00:00:00"/>
    <d v="1989-02-21T00:00:00"/>
    <s v="2015/2016"/>
    <x v="66"/>
    <s v="3º"/>
    <x v="1"/>
    <n v="0"/>
    <n v="0"/>
    <x v="0"/>
    <x v="0"/>
    <x v="0"/>
    <x v="1"/>
    <s v="Não"/>
    <x v="5"/>
    <x v="3"/>
    <n v="2"/>
    <x v="0"/>
    <x v="0"/>
    <n v="2016"/>
  </r>
  <r>
    <n v="70"/>
    <x v="1"/>
    <x v="2"/>
    <s v="CHAPA00070"/>
    <s v="COLABORADOR 66"/>
    <x v="5"/>
    <d v="2013-07-25T00:00:00"/>
    <d v="1989-01-11T00:00:00"/>
    <s v="2016/2017"/>
    <x v="67"/>
    <s v="1º"/>
    <x v="1"/>
    <n v="0"/>
    <n v="0"/>
    <x v="0"/>
    <x v="0"/>
    <x v="0"/>
    <x v="0"/>
    <s v="Não"/>
    <x v="7"/>
    <x v="3"/>
    <n v="3"/>
    <x v="0"/>
    <x v="0"/>
    <n v="2016"/>
  </r>
  <r>
    <n v="71"/>
    <x v="1"/>
    <x v="0"/>
    <s v="CHAPA00071"/>
    <s v="COLABORADOR 67"/>
    <x v="7"/>
    <d v="2016-07-01T00:00:00"/>
    <d v="1984-07-19T00:00:00"/>
    <s v="2017/2018"/>
    <x v="68"/>
    <s v="1º"/>
    <x v="1"/>
    <n v="10"/>
    <n v="0"/>
    <x v="0"/>
    <x v="0"/>
    <x v="0"/>
    <x v="1"/>
    <s v="Não"/>
    <x v="3"/>
    <x v="22"/>
    <n v="1"/>
    <x v="1"/>
    <x v="0"/>
    <n v="2017"/>
  </r>
  <r>
    <n v="72"/>
    <x v="1"/>
    <x v="0"/>
    <s v="CHAPA00072"/>
    <s v="COLABORADOR 68"/>
    <x v="1"/>
    <d v="2008-04-02T00:00:00"/>
    <d v="1971-10-14T00:00:00"/>
    <s v="2015/2016"/>
    <x v="69"/>
    <s v="1º"/>
    <x v="1"/>
    <n v="5"/>
    <m/>
    <x v="0"/>
    <x v="0"/>
    <x v="0"/>
    <x v="1"/>
    <s v="Não"/>
    <x v="7"/>
    <x v="27"/>
    <n v="7"/>
    <x v="2"/>
    <x v="2"/>
    <n v="2016"/>
  </r>
  <r>
    <n v="73"/>
    <x v="1"/>
    <x v="2"/>
    <s v="CHAPA00073"/>
    <s v="COLABORADOR 69"/>
    <x v="8"/>
    <d v="2015-06-25T00:00:00"/>
    <d v="1996-12-20T00:00:00"/>
    <s v="2016/2017"/>
    <x v="70"/>
    <s v="2º"/>
    <x v="1"/>
    <n v="0"/>
    <n v="0"/>
    <x v="0"/>
    <x v="0"/>
    <x v="0"/>
    <x v="0"/>
    <s v="Não"/>
    <x v="6"/>
    <x v="16"/>
    <n v="1"/>
    <x v="3"/>
    <x v="0"/>
    <n v="2017"/>
  </r>
  <r>
    <n v="74"/>
    <x v="1"/>
    <x v="1"/>
    <s v="CHAPA00074"/>
    <s v="COLABORADOR 70"/>
    <x v="4"/>
    <d v="2014-07-24T00:00:00"/>
    <d v="1982-03-23T00:00:00"/>
    <s v="2016/2017"/>
    <x v="71"/>
    <s v="3º"/>
    <x v="1"/>
    <n v="0"/>
    <n v="0"/>
    <x v="0"/>
    <x v="0"/>
    <x v="0"/>
    <x v="0"/>
    <s v="Não"/>
    <x v="8"/>
    <x v="14"/>
    <n v="2"/>
    <x v="1"/>
    <x v="0"/>
    <n v="2016"/>
  </r>
  <r>
    <n v="75"/>
    <x v="1"/>
    <x v="0"/>
    <s v="CHAPA00075"/>
    <s v="COLABORADOR 71"/>
    <x v="1"/>
    <d v="2004-04-26T00:00:00"/>
    <d v="1969-09-10T00:00:00"/>
    <s v="2016/2017"/>
    <x v="72"/>
    <s v="1º"/>
    <x v="1"/>
    <n v="2"/>
    <m/>
    <x v="0"/>
    <x v="0"/>
    <x v="0"/>
    <x v="0"/>
    <s v="Não"/>
    <x v="2"/>
    <x v="4"/>
    <n v="12"/>
    <x v="2"/>
    <x v="3"/>
    <n v="2017"/>
  </r>
  <r>
    <n v="76"/>
    <x v="1"/>
    <x v="0"/>
    <s v="CHAPA00076"/>
    <s v="COLABORADOR 72"/>
    <x v="1"/>
    <d v="2013-02-21T00:00:00"/>
    <d v="1994-10-30T00:00:00"/>
    <s v="2017/2018"/>
    <x v="73"/>
    <s v="2º"/>
    <x v="1"/>
    <n v="0"/>
    <n v="0"/>
    <x v="1"/>
    <x v="0"/>
    <x v="0"/>
    <x v="0"/>
    <s v="Não"/>
    <x v="7"/>
    <x v="26"/>
    <n v="4"/>
    <x v="5"/>
    <x v="0"/>
    <n v="2017"/>
  </r>
  <r>
    <n v="77"/>
    <x v="1"/>
    <x v="0"/>
    <s v="CHAPA00077"/>
    <s v="COLABORADOR 73"/>
    <x v="3"/>
    <d v="2012-02-15T00:00:00"/>
    <d v="1979-09-19T00:00:00"/>
    <s v="2016/2017"/>
    <x v="74"/>
    <s v="3º"/>
    <x v="0"/>
    <n v="45"/>
    <n v="0"/>
    <x v="0"/>
    <x v="0"/>
    <x v="0"/>
    <x v="0"/>
    <s v="Sim"/>
    <x v="4"/>
    <x v="1"/>
    <n v="4"/>
    <x v="1"/>
    <x v="0"/>
    <n v="2016"/>
  </r>
  <r>
    <n v="78"/>
    <x v="1"/>
    <x v="0"/>
    <s v="CHAPA00078"/>
    <s v="COLABORADOR 74"/>
    <x v="4"/>
    <d v="2011-12-05T00:00:00"/>
    <d v="1989-04-09T00:00:00"/>
    <s v="2016/2017"/>
    <x v="75"/>
    <s v="1º"/>
    <x v="1"/>
    <n v="2"/>
    <n v="0"/>
    <x v="0"/>
    <x v="2"/>
    <x v="0"/>
    <x v="0"/>
    <s v="Não"/>
    <x v="3"/>
    <x v="3"/>
    <n v="4"/>
    <x v="0"/>
    <x v="0"/>
    <n v="2016"/>
  </r>
  <r>
    <n v="79"/>
    <x v="1"/>
    <x v="0"/>
    <s v="CHAPA00079"/>
    <s v="COLABORADOR 75"/>
    <x v="1"/>
    <d v="2009-05-28T00:00:00"/>
    <d v="1984-09-08T00:00:00"/>
    <s v="2017/2018"/>
    <x v="76"/>
    <s v="3º"/>
    <x v="1"/>
    <n v="0"/>
    <n v="0"/>
    <x v="1"/>
    <x v="0"/>
    <x v="0"/>
    <x v="0"/>
    <s v="Não"/>
    <x v="8"/>
    <x v="9"/>
    <n v="8"/>
    <x v="1"/>
    <x v="2"/>
    <n v="2017"/>
  </r>
  <r>
    <n v="80"/>
    <x v="1"/>
    <x v="0"/>
    <s v="CHAPA00080"/>
    <s v="COLABORADOR 76"/>
    <x v="0"/>
    <d v="2008-06-03T00:00:00"/>
    <d v="1963-03-17T00:00:00"/>
    <s v="2016/2017"/>
    <x v="77"/>
    <s v="2º"/>
    <x v="0"/>
    <n v="60"/>
    <n v="0"/>
    <x v="0"/>
    <x v="1"/>
    <x v="0"/>
    <x v="0"/>
    <s v="Sim"/>
    <x v="6"/>
    <x v="28"/>
    <n v="8"/>
    <x v="4"/>
    <x v="2"/>
    <n v="2016"/>
  </r>
  <r>
    <n v="81"/>
    <x v="1"/>
    <x v="0"/>
    <s v="CHAPA00081"/>
    <s v="COLABORADOR 77"/>
    <x v="1"/>
    <d v="2013-08-06T00:00:00"/>
    <d v="1995-02-24T00:00:00"/>
    <s v="2017/2018"/>
    <x v="78"/>
    <s v="2º"/>
    <x v="1"/>
    <n v="0"/>
    <n v="0"/>
    <x v="1"/>
    <x v="0"/>
    <x v="0"/>
    <x v="0"/>
    <s v="Não"/>
    <x v="8"/>
    <x v="26"/>
    <n v="3"/>
    <x v="5"/>
    <x v="0"/>
    <n v="2017"/>
  </r>
  <r>
    <n v="82"/>
    <x v="1"/>
    <x v="1"/>
    <s v="CHAPA00082"/>
    <s v="COLABORADOR 78"/>
    <x v="1"/>
    <d v="2017-02-02T00:00:00"/>
    <d v="1993-07-22T00:00:00"/>
    <s v="2017/2018"/>
    <x v="79"/>
    <s v="1º"/>
    <x v="1"/>
    <n v="1"/>
    <m/>
    <x v="0"/>
    <x v="0"/>
    <x v="0"/>
    <x v="0"/>
    <s v="Não"/>
    <x v="2"/>
    <x v="10"/>
    <n v="0"/>
    <x v="5"/>
    <x v="1"/>
    <n v="2017"/>
  </r>
  <r>
    <n v="83"/>
    <x v="1"/>
    <x v="0"/>
    <s v="CHAPA00083"/>
    <s v="COLABORADOR 79"/>
    <x v="7"/>
    <d v="2016-08-02T00:00:00"/>
    <d v="1994-09-26T00:00:00"/>
    <s v="2016/2017"/>
    <x v="80"/>
    <s v="3º"/>
    <x v="1"/>
    <n v="0"/>
    <m/>
    <x v="1"/>
    <x v="0"/>
    <x v="0"/>
    <x v="0"/>
    <s v="Não"/>
    <x v="7"/>
    <x v="26"/>
    <n v="0"/>
    <x v="5"/>
    <x v="1"/>
    <n v="2017"/>
  </r>
  <r>
    <n v="84"/>
    <x v="1"/>
    <x v="1"/>
    <s v="CHAPA00084"/>
    <s v="COLABORADOR 80"/>
    <x v="1"/>
    <d v="2015-12-18T00:00:00"/>
    <d v="1982-08-14T00:00:00"/>
    <s v="2016/2017"/>
    <x v="81"/>
    <s v="3º"/>
    <x v="0"/>
    <n v="5"/>
    <m/>
    <x v="0"/>
    <x v="0"/>
    <x v="0"/>
    <x v="0"/>
    <s v="Não"/>
    <x v="7"/>
    <x v="14"/>
    <n v="1"/>
    <x v="1"/>
    <x v="0"/>
    <n v="2017"/>
  </r>
  <r>
    <n v="85"/>
    <x v="1"/>
    <x v="2"/>
    <s v="CHAPA00085"/>
    <s v="COLABORADOR 81"/>
    <x v="8"/>
    <d v="2015-11-12T00:00:00"/>
    <d v="1996-12-20T00:00:00"/>
    <s v="2016/2017"/>
    <x v="82"/>
    <s v="3º"/>
    <x v="0"/>
    <n v="26"/>
    <n v="0"/>
    <x v="0"/>
    <x v="1"/>
    <x v="0"/>
    <x v="0"/>
    <s v="Sim"/>
    <x v="7"/>
    <x v="5"/>
    <n v="0"/>
    <x v="3"/>
    <x v="1"/>
    <n v="2016"/>
  </r>
  <r>
    <n v="86"/>
    <x v="1"/>
    <x v="1"/>
    <s v="CHAPA00086"/>
    <s v="COLABORADOR 82"/>
    <x v="1"/>
    <d v="2011-06-07T00:00:00"/>
    <d v="1985-12-12T00:00:00"/>
    <s v="2016/2017"/>
    <x v="83"/>
    <s v="1º"/>
    <x v="1"/>
    <n v="1"/>
    <m/>
    <x v="0"/>
    <x v="1"/>
    <x v="0"/>
    <x v="0"/>
    <s v="Não"/>
    <x v="3"/>
    <x v="0"/>
    <n v="5"/>
    <x v="0"/>
    <x v="0"/>
    <n v="2016"/>
  </r>
  <r>
    <n v="87"/>
    <x v="1"/>
    <x v="0"/>
    <s v="CHAPA00087"/>
    <s v="COLABORADOR 83"/>
    <x v="1"/>
    <d v="2011-02-23T00:00:00"/>
    <d v="1984-05-29T00:00:00"/>
    <s v="2016/2017"/>
    <x v="84"/>
    <s v="1º"/>
    <x v="1"/>
    <n v="0"/>
    <n v="0"/>
    <x v="1"/>
    <x v="0"/>
    <x v="0"/>
    <x v="0"/>
    <s v="Não"/>
    <x v="4"/>
    <x v="9"/>
    <n v="5"/>
    <x v="1"/>
    <x v="0"/>
    <n v="2016"/>
  </r>
  <r>
    <n v="88"/>
    <x v="1"/>
    <x v="2"/>
    <s v="CHAPA00088"/>
    <s v="COLABORADOR 84"/>
    <x v="8"/>
    <d v="2013-07-23T00:00:00"/>
    <d v="1991-12-11T00:00:00"/>
    <s v="2016/2017"/>
    <x v="85"/>
    <s v="1º"/>
    <x v="0"/>
    <n v="1"/>
    <m/>
    <x v="0"/>
    <x v="1"/>
    <x v="0"/>
    <x v="2"/>
    <s v="Não"/>
    <x v="2"/>
    <x v="10"/>
    <n v="2"/>
    <x v="5"/>
    <x v="0"/>
    <n v="2016"/>
  </r>
  <r>
    <n v="89"/>
    <x v="1"/>
    <x v="2"/>
    <s v="CHAPA00089"/>
    <s v="COLABORADOR 85"/>
    <x v="1"/>
    <d v="2013-07-18T00:00:00"/>
    <d v="1964-06-23T00:00:00"/>
    <s v="2016/2017"/>
    <x v="86"/>
    <s v="2º"/>
    <x v="1"/>
    <n v="3"/>
    <n v="0"/>
    <x v="0"/>
    <x v="0"/>
    <x v="0"/>
    <x v="0"/>
    <s v="Não"/>
    <x v="7"/>
    <x v="8"/>
    <n v="2"/>
    <x v="4"/>
    <x v="0"/>
    <n v="2016"/>
  </r>
  <r>
    <n v="90"/>
    <x v="1"/>
    <x v="2"/>
    <s v="CHAPA00090"/>
    <s v="COLABORADOR 86"/>
    <x v="8"/>
    <d v="2016-06-02T00:00:00"/>
    <d v="1987-01-29T00:00:00"/>
    <s v="2016/2017"/>
    <x v="87"/>
    <s v="2º"/>
    <x v="1"/>
    <n v="15"/>
    <n v="0"/>
    <x v="0"/>
    <x v="0"/>
    <x v="0"/>
    <x v="1"/>
    <s v="Não"/>
    <x v="2"/>
    <x v="20"/>
    <n v="0"/>
    <x v="0"/>
    <x v="1"/>
    <n v="2016"/>
  </r>
  <r>
    <n v="91"/>
    <x v="1"/>
    <x v="2"/>
    <s v="CHAPA00091"/>
    <s v="COLABORADOR 87"/>
    <x v="1"/>
    <d v="2015-06-12T00:00:00"/>
    <d v="1983-08-19T00:00:00"/>
    <s v="2017/2018"/>
    <x v="88"/>
    <s v="1º"/>
    <x v="0"/>
    <n v="3"/>
    <m/>
    <x v="0"/>
    <x v="2"/>
    <x v="0"/>
    <x v="0"/>
    <s v="Não"/>
    <x v="2"/>
    <x v="22"/>
    <n v="2"/>
    <x v="1"/>
    <x v="0"/>
    <n v="2017"/>
  </r>
  <r>
    <n v="92"/>
    <x v="1"/>
    <x v="0"/>
    <s v="CHAPA00092"/>
    <s v="COLABORADOR 88"/>
    <x v="1"/>
    <d v="2010-03-25T00:00:00"/>
    <d v="1983-06-25T00:00:00"/>
    <s v="2015/2016"/>
    <x v="89"/>
    <s v="1º"/>
    <x v="0"/>
    <n v="7"/>
    <n v="0"/>
    <x v="0"/>
    <x v="2"/>
    <x v="0"/>
    <x v="0"/>
    <s v="Não"/>
    <x v="3"/>
    <x v="9"/>
    <n v="5"/>
    <x v="1"/>
    <x v="0"/>
    <n v="2016"/>
  </r>
  <r>
    <n v="93"/>
    <x v="1"/>
    <x v="0"/>
    <s v="CHAPA00093"/>
    <s v="COLABORADOR 89"/>
    <x v="1"/>
    <d v="2015-07-07T00:00:00"/>
    <d v="1985-04-29T00:00:00"/>
    <s v="2015/2016"/>
    <x v="90"/>
    <s v="2º"/>
    <x v="1"/>
    <n v="1"/>
    <n v="0"/>
    <x v="0"/>
    <x v="0"/>
    <x v="0"/>
    <x v="0"/>
    <s v="Não"/>
    <x v="5"/>
    <x v="0"/>
    <n v="0"/>
    <x v="0"/>
    <x v="1"/>
    <n v="2016"/>
  </r>
  <r>
    <n v="94"/>
    <x v="1"/>
    <x v="0"/>
    <s v="CHAPA00094"/>
    <s v="COLABORADOR 90"/>
    <x v="1"/>
    <d v="2013-02-22T00:00:00"/>
    <d v="1957-12-09T00:00:00"/>
    <s v="2016/2017"/>
    <x v="91"/>
    <s v="1º"/>
    <x v="0"/>
    <n v="5"/>
    <n v="0"/>
    <x v="0"/>
    <x v="0"/>
    <x v="0"/>
    <x v="0"/>
    <s v="Não"/>
    <x v="7"/>
    <x v="29"/>
    <n v="3"/>
    <x v="4"/>
    <x v="0"/>
    <n v="2016"/>
  </r>
  <r>
    <n v="95"/>
    <x v="1"/>
    <x v="0"/>
    <s v="CHAPA00095"/>
    <s v="COLABORADOR 91"/>
    <x v="1"/>
    <d v="2011-02-14T00:00:00"/>
    <d v="1992-11-13T00:00:00"/>
    <s v="2015/2016"/>
    <x v="92"/>
    <s v="1º"/>
    <x v="1"/>
    <n v="0"/>
    <m/>
    <x v="0"/>
    <x v="0"/>
    <x v="0"/>
    <x v="2"/>
    <s v="Não"/>
    <x v="3"/>
    <x v="17"/>
    <n v="5"/>
    <x v="5"/>
    <x v="0"/>
    <n v="2016"/>
  </r>
  <r>
    <n v="96"/>
    <x v="1"/>
    <x v="2"/>
    <s v="CHAPA00096"/>
    <s v="COLABORADOR 92"/>
    <x v="8"/>
    <d v="2016-03-17T00:00:00"/>
    <d v="1988-08-17T00:00:00"/>
    <s v="2016/2017"/>
    <x v="93"/>
    <s v="3º"/>
    <x v="1"/>
    <n v="5"/>
    <n v="0"/>
    <x v="0"/>
    <x v="0"/>
    <x v="0"/>
    <x v="0"/>
    <s v="Não"/>
    <x v="3"/>
    <x v="11"/>
    <n v="0"/>
    <x v="0"/>
    <x v="1"/>
    <n v="2016"/>
  </r>
  <r>
    <n v="97"/>
    <x v="1"/>
    <x v="1"/>
    <s v="CHAPA00097"/>
    <s v="COLABORADOR 93"/>
    <x v="1"/>
    <d v="2013-04-11T00:00:00"/>
    <d v="1982-02-19T00:00:00"/>
    <s v="2017/2018"/>
    <x v="94"/>
    <s v="1º"/>
    <x v="1"/>
    <n v="0"/>
    <n v="0"/>
    <x v="2"/>
    <x v="1"/>
    <x v="0"/>
    <x v="0"/>
    <s v="Não"/>
    <x v="6"/>
    <x v="24"/>
    <n v="4"/>
    <x v="1"/>
    <x v="0"/>
    <n v="2017"/>
  </r>
  <r>
    <n v="98"/>
    <x v="1"/>
    <x v="2"/>
    <s v="CHAPA00098"/>
    <s v="COLABORADOR 94"/>
    <x v="8"/>
    <d v="2011-09-15T00:00:00"/>
    <d v="1992-11-17T00:00:00"/>
    <s v="2017/2018"/>
    <x v="95"/>
    <s v="3º"/>
    <x v="0"/>
    <n v="7"/>
    <m/>
    <x v="0"/>
    <x v="1"/>
    <x v="0"/>
    <x v="1"/>
    <s v="Não"/>
    <x v="2"/>
    <x v="10"/>
    <n v="5"/>
    <x v="5"/>
    <x v="0"/>
    <n v="2017"/>
  </r>
  <r>
    <n v="99"/>
    <x v="1"/>
    <x v="0"/>
    <s v="CHAPA00099"/>
    <s v="COLABORADOR 95"/>
    <x v="3"/>
    <d v="2003-05-19T00:00:00"/>
    <d v="1962-06-02T00:00:00"/>
    <s v="2017/2018"/>
    <x v="96"/>
    <s v="3º"/>
    <x v="1"/>
    <n v="0"/>
    <m/>
    <x v="0"/>
    <x v="0"/>
    <x v="0"/>
    <x v="0"/>
    <s v="Não"/>
    <x v="8"/>
    <x v="30"/>
    <n v="13"/>
    <x v="4"/>
    <x v="3"/>
    <n v="2017"/>
  </r>
  <r>
    <n v="100"/>
    <x v="1"/>
    <x v="1"/>
    <s v="CHAPA00100"/>
    <s v="COLABORADOR 96"/>
    <x v="4"/>
    <d v="2006-04-03T00:00:00"/>
    <d v="1983-10-10T00:00:00"/>
    <s v="2016/2017"/>
    <x v="97"/>
    <s v="3º"/>
    <x v="1"/>
    <n v="0"/>
    <n v="0"/>
    <x v="0"/>
    <x v="0"/>
    <x v="0"/>
    <x v="0"/>
    <s v="Não"/>
    <x v="7"/>
    <x v="9"/>
    <n v="10"/>
    <x v="1"/>
    <x v="2"/>
    <n v="2016"/>
  </r>
  <r>
    <n v="101"/>
    <x v="1"/>
    <x v="1"/>
    <s v="CHAPA00101"/>
    <s v="COLABORADOR 97"/>
    <x v="1"/>
    <d v="1998-03-02T00:00:00"/>
    <d v="1968-04-27T00:00:00"/>
    <s v="2017/2018"/>
    <x v="98"/>
    <s v="1º"/>
    <x v="1"/>
    <n v="0"/>
    <m/>
    <x v="1"/>
    <x v="0"/>
    <x v="0"/>
    <x v="0"/>
    <s v="Não"/>
    <x v="1"/>
    <x v="31"/>
    <n v="19"/>
    <x v="2"/>
    <x v="3"/>
    <n v="2017"/>
  </r>
  <r>
    <n v="102"/>
    <x v="1"/>
    <x v="0"/>
    <s v="CHAPA00102"/>
    <s v="COLABORADOR 98"/>
    <x v="4"/>
    <d v="2016-09-08T00:00:00"/>
    <d v="1986-12-23T00:00:00"/>
    <s v="2017/2018"/>
    <x v="99"/>
    <s v="1º"/>
    <x v="1"/>
    <n v="0"/>
    <n v="0"/>
    <x v="0"/>
    <x v="0"/>
    <x v="0"/>
    <x v="0"/>
    <s v="Não"/>
    <x v="3"/>
    <x v="0"/>
    <n v="0"/>
    <x v="0"/>
    <x v="1"/>
    <n v="2017"/>
  </r>
  <r>
    <n v="103"/>
    <x v="1"/>
    <x v="1"/>
    <s v="CHAPA00103"/>
    <s v="COLABORADOR 99"/>
    <x v="1"/>
    <d v="1998-04-01T00:00:00"/>
    <d v="1977-04-24T00:00:00"/>
    <s v="2017/2018"/>
    <x v="100"/>
    <s v="1º"/>
    <x v="1"/>
    <n v="0"/>
    <m/>
    <x v="1"/>
    <x v="0"/>
    <x v="0"/>
    <x v="0"/>
    <s v="Não"/>
    <x v="5"/>
    <x v="15"/>
    <n v="19"/>
    <x v="1"/>
    <x v="3"/>
    <n v="2017"/>
  </r>
  <r>
    <n v="104"/>
    <x v="1"/>
    <x v="0"/>
    <s v="CHAPA00104"/>
    <s v="COLABORADOR 100"/>
    <x v="1"/>
    <d v="2011-02-24T00:00:00"/>
    <d v="1974-05-06T00:00:00"/>
    <s v="2016/2017"/>
    <x v="101"/>
    <s v="2º"/>
    <x v="1"/>
    <n v="4"/>
    <n v="0"/>
    <x v="0"/>
    <x v="0"/>
    <x v="0"/>
    <x v="2"/>
    <s v="Não"/>
    <x v="0"/>
    <x v="32"/>
    <n v="5"/>
    <x v="2"/>
    <x v="0"/>
    <n v="2016"/>
  </r>
  <r>
    <n v="105"/>
    <x v="1"/>
    <x v="0"/>
    <s v="CHAPA00105"/>
    <s v="COLABORADOR 101"/>
    <x v="4"/>
    <d v="2014-04-03T00:00:00"/>
    <d v="1982-07-30T00:00:00"/>
    <s v="2016/2017"/>
    <x v="102"/>
    <s v="1º"/>
    <x v="0"/>
    <n v="7"/>
    <n v="0"/>
    <x v="0"/>
    <x v="0"/>
    <x v="0"/>
    <x v="0"/>
    <s v="Não"/>
    <x v="5"/>
    <x v="14"/>
    <n v="2"/>
    <x v="1"/>
    <x v="0"/>
    <n v="2016"/>
  </r>
  <r>
    <n v="106"/>
    <x v="1"/>
    <x v="1"/>
    <s v="CHAPA00106"/>
    <s v="COLABORADOR 102"/>
    <x v="6"/>
    <d v="2007-05-08T00:00:00"/>
    <d v="1969-06-25T00:00:00"/>
    <s v="2016/2017"/>
    <x v="103"/>
    <s v="3º"/>
    <x v="1"/>
    <n v="10"/>
    <m/>
    <x v="0"/>
    <x v="0"/>
    <x v="0"/>
    <x v="0"/>
    <s v="Não"/>
    <x v="8"/>
    <x v="4"/>
    <n v="9"/>
    <x v="2"/>
    <x v="2"/>
    <n v="2017"/>
  </r>
  <r>
    <n v="107"/>
    <x v="1"/>
    <x v="0"/>
    <s v="CHAPA00107"/>
    <s v="COLABORADOR 103"/>
    <x v="7"/>
    <d v="2010-02-09T00:00:00"/>
    <d v="1991-10-11T00:00:00"/>
    <s v="2017/2018"/>
    <x v="104"/>
    <s v="2º"/>
    <x v="1"/>
    <n v="0"/>
    <m/>
    <x v="1"/>
    <x v="0"/>
    <x v="0"/>
    <x v="0"/>
    <s v="Não"/>
    <x v="2"/>
    <x v="23"/>
    <n v="7"/>
    <x v="5"/>
    <x v="2"/>
    <n v="2017"/>
  </r>
  <r>
    <n v="108"/>
    <x v="1"/>
    <x v="0"/>
    <s v="CHAPA00108"/>
    <s v="COLABORADOR 104"/>
    <x v="1"/>
    <d v="2011-04-14T00:00:00"/>
    <d v="1986-07-16T00:00:00"/>
    <s v="2015/2016"/>
    <x v="105"/>
    <s v="3º"/>
    <x v="1"/>
    <n v="0"/>
    <m/>
    <x v="0"/>
    <x v="1"/>
    <x v="0"/>
    <x v="0"/>
    <s v="Não"/>
    <x v="2"/>
    <x v="20"/>
    <n v="4"/>
    <x v="0"/>
    <x v="0"/>
    <n v="2016"/>
  </r>
  <r>
    <n v="109"/>
    <x v="1"/>
    <x v="0"/>
    <s v="CHAPA00109"/>
    <s v="COLABORADOR 105"/>
    <x v="1"/>
    <d v="2013-03-01T00:00:00"/>
    <d v="1980-10-19T00:00:00"/>
    <s v="2015/2016"/>
    <x v="106"/>
    <s v="2º"/>
    <x v="1"/>
    <n v="6"/>
    <n v="0"/>
    <x v="0"/>
    <x v="0"/>
    <x v="0"/>
    <x v="0"/>
    <s v="Não"/>
    <x v="7"/>
    <x v="24"/>
    <n v="2"/>
    <x v="1"/>
    <x v="0"/>
    <n v="2016"/>
  </r>
  <r>
    <n v="110"/>
    <x v="1"/>
    <x v="0"/>
    <s v="CHAPA00110"/>
    <s v="COLABORADOR 106"/>
    <x v="7"/>
    <d v="2003-06-02T00:00:00"/>
    <d v="1961-06-12T00:00:00"/>
    <s v="2016/2017"/>
    <x v="107"/>
    <s v="2º"/>
    <x v="1"/>
    <n v="21"/>
    <n v="0"/>
    <x v="0"/>
    <x v="2"/>
    <x v="0"/>
    <x v="0"/>
    <s v="Sim"/>
    <x v="7"/>
    <x v="30"/>
    <n v="12"/>
    <x v="4"/>
    <x v="3"/>
    <n v="2016"/>
  </r>
  <r>
    <n v="111"/>
    <x v="1"/>
    <x v="0"/>
    <s v="CHAPA00111"/>
    <s v="COLABORADOR 107"/>
    <x v="1"/>
    <d v="2011-10-06T00:00:00"/>
    <d v="1985-07-18T00:00:00"/>
    <s v="2016/2017"/>
    <x v="108"/>
    <s v="3º"/>
    <x v="1"/>
    <n v="0"/>
    <m/>
    <x v="0"/>
    <x v="0"/>
    <x v="0"/>
    <x v="0"/>
    <s v="Não"/>
    <x v="0"/>
    <x v="0"/>
    <n v="4"/>
    <x v="0"/>
    <x v="0"/>
    <n v="2016"/>
  </r>
  <r>
    <n v="112"/>
    <x v="1"/>
    <x v="2"/>
    <s v="CHAPA00112"/>
    <s v="COLABORADOR 108"/>
    <x v="1"/>
    <d v="2011-03-03T00:00:00"/>
    <d v="1992-03-19T00:00:00"/>
    <s v="2015/2016"/>
    <x v="109"/>
    <s v="1º"/>
    <x v="1"/>
    <n v="0"/>
    <n v="0"/>
    <x v="0"/>
    <x v="0"/>
    <x v="0"/>
    <x v="1"/>
    <s v="Não"/>
    <x v="8"/>
    <x v="17"/>
    <n v="4"/>
    <x v="5"/>
    <x v="0"/>
    <n v="2016"/>
  </r>
  <r>
    <n v="113"/>
    <x v="1"/>
    <x v="1"/>
    <s v="CHAPA00113"/>
    <s v="COLABORADOR 109"/>
    <x v="1"/>
    <d v="2013-05-16T00:00:00"/>
    <d v="1988-12-24T00:00:00"/>
    <s v="2017/2018"/>
    <x v="110"/>
    <s v="2º"/>
    <x v="1"/>
    <n v="0"/>
    <m/>
    <x v="1"/>
    <x v="2"/>
    <x v="0"/>
    <x v="0"/>
    <s v="Não"/>
    <x v="3"/>
    <x v="11"/>
    <n v="3"/>
    <x v="0"/>
    <x v="0"/>
    <n v="2017"/>
  </r>
  <r>
    <n v="114"/>
    <x v="1"/>
    <x v="0"/>
    <s v="CHAPA00114"/>
    <s v="COLABORADOR 110"/>
    <x v="1"/>
    <d v="2015-06-25T00:00:00"/>
    <d v="1990-02-12T00:00:00"/>
    <s v="2016/2017"/>
    <x v="111"/>
    <s v="3º"/>
    <x v="1"/>
    <n v="7"/>
    <n v="0"/>
    <x v="0"/>
    <x v="0"/>
    <x v="0"/>
    <x v="0"/>
    <s v="Não"/>
    <x v="4"/>
    <x v="6"/>
    <n v="1"/>
    <x v="0"/>
    <x v="0"/>
    <n v="2016"/>
  </r>
  <r>
    <n v="115"/>
    <x v="1"/>
    <x v="0"/>
    <s v="CHAPA00115"/>
    <s v="COLABORADOR 111"/>
    <x v="1"/>
    <d v="2013-03-19T00:00:00"/>
    <d v="1969-11-08T00:00:00"/>
    <s v="2016/2017"/>
    <x v="112"/>
    <s v="2º"/>
    <x v="1"/>
    <n v="0"/>
    <m/>
    <x v="0"/>
    <x v="0"/>
    <x v="0"/>
    <x v="2"/>
    <s v="Não"/>
    <x v="1"/>
    <x v="4"/>
    <n v="3"/>
    <x v="2"/>
    <x v="0"/>
    <n v="2017"/>
  </r>
  <r>
    <n v="116"/>
    <x v="1"/>
    <x v="0"/>
    <s v="CHAPA00116"/>
    <s v="COLABORADOR 112"/>
    <x v="4"/>
    <d v="2011-05-24T00:00:00"/>
    <d v="1977-11-05T00:00:00"/>
    <s v="2015/2016"/>
    <x v="113"/>
    <s v="2º"/>
    <x v="1"/>
    <n v="0"/>
    <m/>
    <x v="0"/>
    <x v="2"/>
    <x v="0"/>
    <x v="0"/>
    <s v="Não"/>
    <x v="5"/>
    <x v="12"/>
    <n v="4"/>
    <x v="1"/>
    <x v="0"/>
    <n v="2016"/>
  </r>
  <r>
    <n v="117"/>
    <x v="1"/>
    <x v="1"/>
    <s v="CHAPA00117"/>
    <s v="COLABORADOR 113"/>
    <x v="1"/>
    <d v="2014-08-05T00:00:00"/>
    <d v="1994-08-02T00:00:00"/>
    <s v="2016/2017"/>
    <x v="114"/>
    <s v="1º"/>
    <x v="1"/>
    <n v="0"/>
    <n v="0"/>
    <x v="0"/>
    <x v="0"/>
    <x v="0"/>
    <x v="0"/>
    <s v="Não"/>
    <x v="3"/>
    <x v="13"/>
    <n v="1"/>
    <x v="5"/>
    <x v="0"/>
    <n v="2016"/>
  </r>
  <r>
    <n v="118"/>
    <x v="1"/>
    <x v="0"/>
    <s v="CHAPA00118"/>
    <s v="COLABORADOR 114"/>
    <x v="4"/>
    <d v="2006-04-19T00:00:00"/>
    <d v="1966-04-30T00:00:00"/>
    <s v="2016/2017"/>
    <x v="115"/>
    <s v="2º"/>
    <x v="1"/>
    <n v="0"/>
    <n v="0"/>
    <x v="0"/>
    <x v="2"/>
    <x v="0"/>
    <x v="0"/>
    <s v="Não"/>
    <x v="7"/>
    <x v="33"/>
    <n v="10"/>
    <x v="2"/>
    <x v="2"/>
    <n v="2016"/>
  </r>
  <r>
    <n v="119"/>
    <x v="1"/>
    <x v="1"/>
    <s v="CHAPA00119"/>
    <s v="COLABORADOR 115"/>
    <x v="1"/>
    <d v="2009-11-03T00:00:00"/>
    <d v="1989-01-22T00:00:00"/>
    <s v="2017/2018"/>
    <x v="116"/>
    <s v="3º"/>
    <x v="1"/>
    <n v="4"/>
    <n v="0"/>
    <x v="0"/>
    <x v="0"/>
    <x v="0"/>
    <x v="0"/>
    <s v="Não"/>
    <x v="7"/>
    <x v="11"/>
    <n v="7"/>
    <x v="0"/>
    <x v="2"/>
    <n v="2017"/>
  </r>
  <r>
    <n v="120"/>
    <x v="1"/>
    <x v="1"/>
    <s v="CHAPA00120"/>
    <s v="COLABORADOR 116"/>
    <x v="1"/>
    <d v="2010-11-25T00:00:00"/>
    <d v="1978-10-28T00:00:00"/>
    <s v="2017/2018"/>
    <x v="117"/>
    <s v="2º"/>
    <x v="0"/>
    <n v="0"/>
    <m/>
    <x v="0"/>
    <x v="1"/>
    <x v="0"/>
    <x v="2"/>
    <s v="Não"/>
    <x v="4"/>
    <x v="12"/>
    <n v="6"/>
    <x v="1"/>
    <x v="2"/>
    <n v="2017"/>
  </r>
  <r>
    <n v="121"/>
    <x v="1"/>
    <x v="0"/>
    <s v="CHAPA00121"/>
    <s v="COLABORADOR 117"/>
    <x v="1"/>
    <d v="2005-05-06T00:00:00"/>
    <d v="1979-09-07T00:00:00"/>
    <s v="2017/2018"/>
    <x v="118"/>
    <s v="2º"/>
    <x v="0"/>
    <n v="17"/>
    <m/>
    <x v="0"/>
    <x v="1"/>
    <x v="0"/>
    <x v="0"/>
    <s v="Não"/>
    <x v="2"/>
    <x v="7"/>
    <n v="12"/>
    <x v="1"/>
    <x v="3"/>
    <n v="2017"/>
  </r>
  <r>
    <n v="122"/>
    <x v="1"/>
    <x v="1"/>
    <s v="CHAPA00122"/>
    <s v="COLABORADOR 118"/>
    <x v="4"/>
    <d v="2013-08-16T00:00:00"/>
    <d v="1990-01-03T00:00:00"/>
    <s v="2015/2016"/>
    <x v="119"/>
    <s v="2º"/>
    <x v="1"/>
    <n v="0"/>
    <n v="0"/>
    <x v="0"/>
    <x v="0"/>
    <x v="0"/>
    <x v="0"/>
    <s v="Não"/>
    <x v="8"/>
    <x v="6"/>
    <n v="2"/>
    <x v="0"/>
    <x v="0"/>
    <n v="2016"/>
  </r>
  <r>
    <n v="123"/>
    <x v="1"/>
    <x v="1"/>
    <s v="CHAPA00123"/>
    <s v="COLABORADOR 119"/>
    <x v="1"/>
    <d v="2013-06-13T00:00:00"/>
    <d v="1994-06-06T00:00:00"/>
    <s v="2016/2017"/>
    <x v="120"/>
    <s v="1º"/>
    <x v="0"/>
    <n v="15"/>
    <n v="0"/>
    <x v="0"/>
    <x v="1"/>
    <x v="0"/>
    <x v="1"/>
    <s v="Sim"/>
    <x v="3"/>
    <x v="26"/>
    <n v="3"/>
    <x v="5"/>
    <x v="0"/>
    <n v="2016"/>
  </r>
  <r>
    <n v="124"/>
    <x v="1"/>
    <x v="0"/>
    <s v="CHAPA00124"/>
    <s v="COLABORADOR 120"/>
    <x v="3"/>
    <d v="2015-05-05T00:00:00"/>
    <d v="1996-07-02T00:00:00"/>
    <s v="2016/2017"/>
    <x v="121"/>
    <s v="2º"/>
    <x v="0"/>
    <n v="180"/>
    <n v="0"/>
    <x v="0"/>
    <x v="2"/>
    <x v="0"/>
    <x v="0"/>
    <s v="Sim"/>
    <x v="4"/>
    <x v="16"/>
    <n v="1"/>
    <x v="3"/>
    <x v="0"/>
    <n v="2016"/>
  </r>
  <r>
    <n v="125"/>
    <x v="1"/>
    <x v="1"/>
    <s v="CHAPA00125"/>
    <s v="COLABORADOR 121"/>
    <x v="1"/>
    <d v="2002-03-05T00:00:00"/>
    <d v="1982-11-23T00:00:00"/>
    <s v="2017/2018"/>
    <x v="122"/>
    <s v="3º"/>
    <x v="1"/>
    <n v="0"/>
    <n v="0"/>
    <x v="0"/>
    <x v="0"/>
    <x v="0"/>
    <x v="0"/>
    <s v="Não"/>
    <x v="8"/>
    <x v="14"/>
    <n v="15"/>
    <x v="1"/>
    <x v="3"/>
    <n v="2017"/>
  </r>
  <r>
    <n v="126"/>
    <x v="1"/>
    <x v="1"/>
    <s v="CHAPA00126"/>
    <s v="COLABORADOR 122"/>
    <x v="1"/>
    <d v="2011-06-07T00:00:00"/>
    <d v="1985-04-02T00:00:00"/>
    <s v="2017/2018"/>
    <x v="123"/>
    <s v="3º"/>
    <x v="1"/>
    <n v="0"/>
    <n v="0"/>
    <x v="0"/>
    <x v="1"/>
    <x v="0"/>
    <x v="0"/>
    <s v="Não"/>
    <x v="3"/>
    <x v="9"/>
    <n v="6"/>
    <x v="1"/>
    <x v="2"/>
    <n v="2017"/>
  </r>
  <r>
    <n v="127"/>
    <x v="1"/>
    <x v="0"/>
    <s v="CHAPA00127"/>
    <s v="COLABORADOR 123"/>
    <x v="2"/>
    <d v="2009-08-11T00:00:00"/>
    <d v="1977-08-04T00:00:00"/>
    <s v="2017/2018"/>
    <x v="124"/>
    <s v="3º"/>
    <x v="1"/>
    <n v="0"/>
    <n v="0"/>
    <x v="0"/>
    <x v="0"/>
    <x v="0"/>
    <x v="0"/>
    <s v="Não"/>
    <x v="3"/>
    <x v="2"/>
    <n v="7"/>
    <x v="1"/>
    <x v="2"/>
    <n v="2017"/>
  </r>
  <r>
    <n v="128"/>
    <x v="1"/>
    <x v="1"/>
    <s v="CHAPA00128"/>
    <s v="COLABORADOR 124"/>
    <x v="1"/>
    <d v="2013-09-19T00:00:00"/>
    <d v="1993-07-27T00:00:00"/>
    <s v="2017/2018"/>
    <x v="125"/>
    <s v="1º"/>
    <x v="0"/>
    <n v="60"/>
    <m/>
    <x v="0"/>
    <x v="1"/>
    <x v="0"/>
    <x v="0"/>
    <s v="Sim"/>
    <x v="3"/>
    <x v="10"/>
    <n v="3"/>
    <x v="5"/>
    <x v="0"/>
    <n v="2017"/>
  </r>
  <r>
    <n v="129"/>
    <x v="1"/>
    <x v="1"/>
    <s v="CHAPA00129"/>
    <s v="COLABORADOR 125"/>
    <x v="1"/>
    <d v="2013-07-23T00:00:00"/>
    <d v="1994-03-25T00:00:00"/>
    <s v="2016/2017"/>
    <x v="126"/>
    <s v="1º"/>
    <x v="1"/>
    <n v="0"/>
    <n v="0"/>
    <x v="0"/>
    <x v="0"/>
    <x v="0"/>
    <x v="0"/>
    <s v="Não"/>
    <x v="8"/>
    <x v="26"/>
    <n v="2"/>
    <x v="5"/>
    <x v="0"/>
    <n v="2016"/>
  </r>
  <r>
    <n v="130"/>
    <x v="1"/>
    <x v="0"/>
    <s v="CHAPA00130"/>
    <s v="COLABORADOR 126"/>
    <x v="3"/>
    <d v="2013-07-24T00:00:00"/>
    <d v="1986-08-25T00:00:00"/>
    <s v="2016/2017"/>
    <x v="127"/>
    <s v="3º"/>
    <x v="0"/>
    <m/>
    <n v="0"/>
    <x v="0"/>
    <x v="1"/>
    <x v="0"/>
    <x v="0"/>
    <s v="Sim"/>
    <x v="3"/>
    <x v="20"/>
    <n v="2"/>
    <x v="0"/>
    <x v="0"/>
    <n v="2016"/>
  </r>
  <r>
    <n v="131"/>
    <x v="1"/>
    <x v="0"/>
    <s v="CHAPA00131"/>
    <s v="COLABORADOR 127"/>
    <x v="0"/>
    <d v="2016-04-01T00:00:00"/>
    <d v="1978-09-19T00:00:00"/>
    <s v="2016/2017"/>
    <x v="128"/>
    <s v="3º"/>
    <x v="1"/>
    <n v="3"/>
    <m/>
    <x v="0"/>
    <x v="0"/>
    <x v="0"/>
    <x v="0"/>
    <s v="Não"/>
    <x v="8"/>
    <x v="7"/>
    <n v="0"/>
    <x v="1"/>
    <x v="1"/>
    <n v="2016"/>
  </r>
  <r>
    <n v="132"/>
    <x v="1"/>
    <x v="1"/>
    <s v="CHAPA00132"/>
    <s v="COLABORADOR 128"/>
    <x v="1"/>
    <d v="2009-09-03T00:00:00"/>
    <d v="1974-05-18T00:00:00"/>
    <s v="2016/2017"/>
    <x v="129"/>
    <s v="1º"/>
    <x v="1"/>
    <n v="0"/>
    <n v="0"/>
    <x v="0"/>
    <x v="0"/>
    <x v="0"/>
    <x v="0"/>
    <s v="Não"/>
    <x v="8"/>
    <x v="32"/>
    <n v="7"/>
    <x v="2"/>
    <x v="2"/>
    <n v="2016"/>
  </r>
  <r>
    <n v="133"/>
    <x v="1"/>
    <x v="1"/>
    <s v="CHAPA00133"/>
    <s v="COLABORADOR 129"/>
    <x v="1"/>
    <d v="2013-10-03T00:00:00"/>
    <d v="1980-06-20T00:00:00"/>
    <s v="2015/2016"/>
    <x v="130"/>
    <s v="2º"/>
    <x v="1"/>
    <n v="0"/>
    <m/>
    <x v="0"/>
    <x v="0"/>
    <x v="0"/>
    <x v="2"/>
    <s v="Não"/>
    <x v="7"/>
    <x v="24"/>
    <n v="2"/>
    <x v="1"/>
    <x v="0"/>
    <n v="2016"/>
  </r>
  <r>
    <n v="134"/>
    <x v="1"/>
    <x v="0"/>
    <s v="CHAPA00134"/>
    <s v="COLABORADOR 130"/>
    <x v="4"/>
    <d v="2012-01-12T00:00:00"/>
    <d v="1984-09-06T00:00:00"/>
    <s v="2015/2016"/>
    <x v="131"/>
    <s v="2º"/>
    <x v="0"/>
    <n v="30"/>
    <n v="0"/>
    <x v="0"/>
    <x v="1"/>
    <x v="0"/>
    <x v="1"/>
    <s v="Não"/>
    <x v="3"/>
    <x v="21"/>
    <n v="4"/>
    <x v="1"/>
    <x v="0"/>
    <n v="2016"/>
  </r>
  <r>
    <n v="135"/>
    <x v="1"/>
    <x v="0"/>
    <s v="CHAPA00135"/>
    <s v="COLABORADOR 131"/>
    <x v="3"/>
    <d v="2013-03-06T00:00:00"/>
    <d v="1987-03-06T00:00:00"/>
    <s v="2016/2017"/>
    <x v="132"/>
    <s v="3º"/>
    <x v="0"/>
    <n v="10"/>
    <n v="0"/>
    <x v="0"/>
    <x v="2"/>
    <x v="0"/>
    <x v="0"/>
    <s v="Sim"/>
    <x v="3"/>
    <x v="20"/>
    <n v="3"/>
    <x v="0"/>
    <x v="0"/>
    <n v="2016"/>
  </r>
  <r>
    <n v="136"/>
    <x v="1"/>
    <x v="0"/>
    <s v="CHAPA00136"/>
    <s v="COLABORADOR 132"/>
    <x v="4"/>
    <d v="2013-03-19T00:00:00"/>
    <d v="1990-03-03T00:00:00"/>
    <s v="2015/2016"/>
    <x v="133"/>
    <s v="1º"/>
    <x v="0"/>
    <n v="2"/>
    <m/>
    <x v="0"/>
    <x v="1"/>
    <x v="0"/>
    <x v="2"/>
    <s v="Não"/>
    <x v="0"/>
    <x v="6"/>
    <n v="3"/>
    <x v="0"/>
    <x v="0"/>
    <n v="2016"/>
  </r>
  <r>
    <n v="137"/>
    <x v="1"/>
    <x v="2"/>
    <s v="CHAPA00137"/>
    <s v="COLABORADOR 133"/>
    <x v="8"/>
    <d v="2016-07-07T00:00:00"/>
    <d v="1990-05-20T00:00:00"/>
    <s v="2016/2017"/>
    <x v="134"/>
    <s v="3º"/>
    <x v="1"/>
    <n v="30"/>
    <n v="0"/>
    <x v="0"/>
    <x v="0"/>
    <x v="0"/>
    <x v="0"/>
    <s v="Sim"/>
    <x v="2"/>
    <x v="6"/>
    <n v="0"/>
    <x v="0"/>
    <x v="1"/>
    <n v="2016"/>
  </r>
  <r>
    <n v="138"/>
    <x v="1"/>
    <x v="0"/>
    <s v="CHAPA00138"/>
    <s v="COLABORADOR 134"/>
    <x v="1"/>
    <d v="2011-10-04T00:00:00"/>
    <d v="1986-08-17T00:00:00"/>
    <s v="2016/2017"/>
    <x v="135"/>
    <s v="1º"/>
    <x v="0"/>
    <n v="1"/>
    <n v="0"/>
    <x v="0"/>
    <x v="0"/>
    <x v="0"/>
    <x v="0"/>
    <s v="Não"/>
    <x v="7"/>
    <x v="0"/>
    <n v="5"/>
    <x v="0"/>
    <x v="0"/>
    <n v="2016"/>
  </r>
  <r>
    <n v="139"/>
    <x v="1"/>
    <x v="0"/>
    <s v="CHAPA00139"/>
    <s v="COLABORADOR 135"/>
    <x v="1"/>
    <d v="2016-12-06T00:00:00"/>
    <d v="1988-09-07T00:00:00"/>
    <s v="2017/2018"/>
    <x v="136"/>
    <s v="2º"/>
    <x v="1"/>
    <n v="0"/>
    <m/>
    <x v="0"/>
    <x v="0"/>
    <x v="0"/>
    <x v="0"/>
    <s v="Não"/>
    <x v="6"/>
    <x v="11"/>
    <n v="0"/>
    <x v="0"/>
    <x v="1"/>
    <n v="2017"/>
  </r>
  <r>
    <n v="140"/>
    <x v="1"/>
    <x v="2"/>
    <s v="CHAPA00140"/>
    <s v="COLABORADOR 136"/>
    <x v="5"/>
    <d v="2015-05-21T00:00:00"/>
    <d v="1990-01-17T00:00:00"/>
    <s v="2016/2017"/>
    <x v="137"/>
    <s v="2º"/>
    <x v="1"/>
    <n v="4"/>
    <n v="0"/>
    <x v="1"/>
    <x v="0"/>
    <x v="0"/>
    <x v="0"/>
    <s v="Não"/>
    <x v="3"/>
    <x v="6"/>
    <n v="1"/>
    <x v="0"/>
    <x v="0"/>
    <n v="2016"/>
  </r>
  <r>
    <n v="141"/>
    <x v="1"/>
    <x v="0"/>
    <s v="CHAPA00141"/>
    <s v="COLABORADOR 137"/>
    <x v="3"/>
    <d v="2015-05-05T00:00:00"/>
    <d v="1987-10-20T00:00:00"/>
    <s v="2017/2018"/>
    <x v="138"/>
    <s v="1º"/>
    <x v="1"/>
    <m/>
    <n v="0"/>
    <x v="0"/>
    <x v="2"/>
    <x v="0"/>
    <x v="0"/>
    <s v="Não"/>
    <x v="8"/>
    <x v="20"/>
    <n v="2"/>
    <x v="0"/>
    <x v="0"/>
    <n v="2017"/>
  </r>
  <r>
    <n v="142"/>
    <x v="1"/>
    <x v="0"/>
    <s v="CHAPA00142"/>
    <s v="COLABORADOR 138"/>
    <x v="4"/>
    <d v="2011-06-09T00:00:00"/>
    <d v="1979-07-23T00:00:00"/>
    <s v="2017/2018"/>
    <x v="139"/>
    <s v="3º"/>
    <x v="1"/>
    <n v="0"/>
    <n v="0"/>
    <x v="0"/>
    <x v="2"/>
    <x v="0"/>
    <x v="0"/>
    <s v="Não"/>
    <x v="0"/>
    <x v="7"/>
    <n v="5"/>
    <x v="1"/>
    <x v="0"/>
    <n v="2017"/>
  </r>
  <r>
    <n v="143"/>
    <x v="1"/>
    <x v="0"/>
    <s v="CHAPA00143"/>
    <s v="COLABORADOR 139"/>
    <x v="4"/>
    <d v="2016-05-19T00:00:00"/>
    <d v="1984-01-21T00:00:00"/>
    <s v="2017/2018"/>
    <x v="140"/>
    <s v="1º"/>
    <x v="1"/>
    <n v="0"/>
    <m/>
    <x v="1"/>
    <x v="2"/>
    <x v="0"/>
    <x v="0"/>
    <s v="Não"/>
    <x v="8"/>
    <x v="22"/>
    <n v="1"/>
    <x v="1"/>
    <x v="0"/>
    <n v="2017"/>
  </r>
  <r>
    <n v="144"/>
    <x v="1"/>
    <x v="0"/>
    <s v="CHAPA00144"/>
    <s v="COLABORADOR 140"/>
    <x v="4"/>
    <d v="2002-04-01T00:00:00"/>
    <d v="1976-12-15T00:00:00"/>
    <s v="2017/2018"/>
    <x v="141"/>
    <s v="1º"/>
    <x v="1"/>
    <n v="0"/>
    <n v="0"/>
    <x v="0"/>
    <x v="0"/>
    <x v="0"/>
    <x v="0"/>
    <s v="Não"/>
    <x v="5"/>
    <x v="15"/>
    <n v="15"/>
    <x v="1"/>
    <x v="3"/>
    <n v="2017"/>
  </r>
  <r>
    <n v="145"/>
    <x v="1"/>
    <x v="0"/>
    <s v="CHAPA00145"/>
    <s v="COLABORADOR 141"/>
    <x v="1"/>
    <d v="2001-04-06T00:00:00"/>
    <d v="1974-04-25T00:00:00"/>
    <s v="2017/2018"/>
    <x v="142"/>
    <s v="1º"/>
    <x v="1"/>
    <n v="0"/>
    <n v="0"/>
    <x v="0"/>
    <x v="0"/>
    <x v="0"/>
    <x v="0"/>
    <s v="Não"/>
    <x v="5"/>
    <x v="25"/>
    <n v="16"/>
    <x v="2"/>
    <x v="3"/>
    <n v="2017"/>
  </r>
  <r>
    <n v="146"/>
    <x v="1"/>
    <x v="0"/>
    <s v="CHAPA00146"/>
    <s v="COLABORADOR 142"/>
    <x v="3"/>
    <d v="2017-03-23T00:00:00"/>
    <d v="1994-04-30T00:00:00"/>
    <s v="2017/2018"/>
    <x v="143"/>
    <s v="3º"/>
    <x v="1"/>
    <n v="0"/>
    <n v="0"/>
    <x v="2"/>
    <x v="0"/>
    <x v="0"/>
    <x v="0"/>
    <s v="Não"/>
    <x v="3"/>
    <x v="17"/>
    <n v="0"/>
    <x v="5"/>
    <x v="1"/>
    <n v="2017"/>
  </r>
  <r>
    <n v="147"/>
    <x v="1"/>
    <x v="0"/>
    <s v="CHAPA00147"/>
    <s v="COLABORADOR 143"/>
    <x v="3"/>
    <d v="2011-05-13T00:00:00"/>
    <d v="1983-06-02T00:00:00"/>
    <s v="2016/2017"/>
    <x v="144"/>
    <s v="3º"/>
    <x v="1"/>
    <n v="0"/>
    <n v="0"/>
    <x v="0"/>
    <x v="0"/>
    <x v="0"/>
    <x v="0"/>
    <s v="Não"/>
    <x v="3"/>
    <x v="22"/>
    <n v="5"/>
    <x v="1"/>
    <x v="0"/>
    <n v="2016"/>
  </r>
  <r>
    <n v="148"/>
    <x v="1"/>
    <x v="0"/>
    <s v="CHAPA00148"/>
    <s v="COLABORADOR 144"/>
    <x v="4"/>
    <d v="2009-10-13T00:00:00"/>
    <d v="1981-08-30T00:00:00"/>
    <s v="2016/2017"/>
    <x v="145"/>
    <s v="3º"/>
    <x v="1"/>
    <n v="30"/>
    <n v="0"/>
    <x v="1"/>
    <x v="1"/>
    <x v="0"/>
    <x v="0"/>
    <s v="Sim"/>
    <x v="6"/>
    <x v="24"/>
    <n v="7"/>
    <x v="1"/>
    <x v="2"/>
    <n v="2017"/>
  </r>
  <r>
    <n v="149"/>
    <x v="1"/>
    <x v="0"/>
    <s v="CHAPA00149"/>
    <s v="COLABORADOR 145"/>
    <x v="1"/>
    <d v="2013-08-06T00:00:00"/>
    <d v="1981-11-11T00:00:00"/>
    <s v="2015/2016"/>
    <x v="146"/>
    <s v="3º"/>
    <x v="0"/>
    <n v="30"/>
    <n v="0"/>
    <x v="0"/>
    <x v="0"/>
    <x v="0"/>
    <x v="0"/>
    <s v="Sim"/>
    <x v="3"/>
    <x v="14"/>
    <n v="2"/>
    <x v="1"/>
    <x v="0"/>
    <n v="2016"/>
  </r>
  <r>
    <n v="150"/>
    <x v="1"/>
    <x v="1"/>
    <s v="CHAPA00150"/>
    <s v="COLABORADOR 146"/>
    <x v="4"/>
    <d v="2012-07-17T00:00:00"/>
    <d v="1986-06-13T00:00:00"/>
    <s v="2016/2017"/>
    <x v="147"/>
    <s v="3º"/>
    <x v="1"/>
    <n v="7"/>
    <n v="0"/>
    <x v="0"/>
    <x v="0"/>
    <x v="0"/>
    <x v="0"/>
    <s v="Não"/>
    <x v="6"/>
    <x v="0"/>
    <n v="3"/>
    <x v="0"/>
    <x v="0"/>
    <n v="2016"/>
  </r>
  <r>
    <n v="151"/>
    <x v="1"/>
    <x v="2"/>
    <s v="CHAPA00151"/>
    <s v="COLABORADOR 147"/>
    <x v="8"/>
    <d v="2015-11-10T00:00:00"/>
    <d v="1995-10-17T00:00:00"/>
    <s v="2016/2017"/>
    <x v="148"/>
    <s v="3º"/>
    <x v="1"/>
    <n v="6"/>
    <n v="0"/>
    <x v="0"/>
    <x v="0"/>
    <x v="0"/>
    <x v="2"/>
    <s v="Não"/>
    <x v="4"/>
    <x v="16"/>
    <n v="0"/>
    <x v="3"/>
    <x v="1"/>
    <n v="2016"/>
  </r>
  <r>
    <n v="152"/>
    <x v="1"/>
    <x v="2"/>
    <s v="CHAPA00152"/>
    <s v="COLABORADOR 148"/>
    <x v="7"/>
    <d v="2015-09-01T00:00:00"/>
    <d v="1996-02-02T00:00:00"/>
    <s v="2016/2017"/>
    <x v="149"/>
    <s v="2º"/>
    <x v="1"/>
    <n v="3"/>
    <n v="0"/>
    <x v="0"/>
    <x v="2"/>
    <x v="0"/>
    <x v="1"/>
    <s v="Não"/>
    <x v="3"/>
    <x v="13"/>
    <n v="1"/>
    <x v="5"/>
    <x v="0"/>
    <n v="2017"/>
  </r>
  <r>
    <n v="153"/>
    <x v="1"/>
    <x v="0"/>
    <s v="CHAPA00153"/>
    <s v="COLABORADOR 149"/>
    <x v="1"/>
    <d v="2015-06-09T00:00:00"/>
    <d v="1978-01-02T00:00:00"/>
    <s v="2015/2016"/>
    <x v="105"/>
    <s v="3º"/>
    <x v="1"/>
    <n v="1"/>
    <m/>
    <x v="0"/>
    <x v="1"/>
    <x v="0"/>
    <x v="0"/>
    <s v="Não"/>
    <x v="8"/>
    <x v="12"/>
    <n v="0"/>
    <x v="1"/>
    <x v="1"/>
    <n v="2016"/>
  </r>
  <r>
    <n v="154"/>
    <x v="1"/>
    <x v="0"/>
    <s v="CHAPA00154"/>
    <s v="COLABORADOR 65"/>
    <x v="4"/>
    <d v="2013-07-04T00:00:00"/>
    <d v="1989-02-21T00:00:00"/>
    <s v="2015/2016"/>
    <x v="150"/>
    <s v="2º"/>
    <x v="1"/>
    <n v="1"/>
    <n v="0"/>
    <x v="0"/>
    <x v="0"/>
    <x v="0"/>
    <x v="0"/>
    <s v="Não"/>
    <x v="8"/>
    <x v="3"/>
    <n v="2"/>
    <x v="0"/>
    <x v="0"/>
    <n v="2016"/>
  </r>
  <r>
    <n v="155"/>
    <x v="1"/>
    <x v="0"/>
    <s v="CHAPA00155"/>
    <s v="COLABORADOR 150"/>
    <x v="4"/>
    <d v="2009-03-12T00:00:00"/>
    <d v="1974-01-15T00:00:00"/>
    <s v="2016/2017"/>
    <x v="151"/>
    <s v="1º"/>
    <x v="0"/>
    <n v="30"/>
    <m/>
    <x v="0"/>
    <x v="1"/>
    <x v="0"/>
    <x v="2"/>
    <s v="Sim"/>
    <x v="3"/>
    <x v="32"/>
    <n v="7"/>
    <x v="2"/>
    <x v="2"/>
    <n v="2016"/>
  </r>
  <r>
    <n v="156"/>
    <x v="1"/>
    <x v="0"/>
    <s v="CHAPA00156"/>
    <s v="COLABORADOR 151"/>
    <x v="3"/>
    <d v="2013-03-06T00:00:00"/>
    <d v="1981-06-03T00:00:00"/>
    <s v="2016/2017"/>
    <x v="152"/>
    <s v="2º"/>
    <x v="1"/>
    <n v="0"/>
    <n v="0"/>
    <x v="0"/>
    <x v="0"/>
    <x v="0"/>
    <x v="0"/>
    <s v="Não"/>
    <x v="0"/>
    <x v="24"/>
    <n v="3"/>
    <x v="1"/>
    <x v="0"/>
    <n v="2016"/>
  </r>
  <r>
    <n v="157"/>
    <x v="1"/>
    <x v="0"/>
    <s v="CHAPA00157"/>
    <s v="COLABORADOR 152"/>
    <x v="7"/>
    <d v="2015-07-14T00:00:00"/>
    <d v="1997-05-23T00:00:00"/>
    <s v="2016/2017"/>
    <x v="153"/>
    <s v="1º"/>
    <x v="0"/>
    <n v="21"/>
    <n v="0"/>
    <x v="0"/>
    <x v="1"/>
    <x v="0"/>
    <x v="0"/>
    <s v="Sim"/>
    <x v="3"/>
    <x v="5"/>
    <n v="0"/>
    <x v="3"/>
    <x v="1"/>
    <n v="2016"/>
  </r>
  <r>
    <n v="158"/>
    <x v="1"/>
    <x v="1"/>
    <s v="CHAPA00158"/>
    <s v="COLABORADOR 153"/>
    <x v="4"/>
    <d v="2006-04-03T00:00:00"/>
    <d v="1986-06-22T00:00:00"/>
    <s v="2017/2018"/>
    <x v="154"/>
    <s v="2º"/>
    <x v="1"/>
    <n v="0"/>
    <m/>
    <x v="1"/>
    <x v="2"/>
    <x v="0"/>
    <x v="0"/>
    <s v="Não"/>
    <x v="0"/>
    <x v="21"/>
    <n v="11"/>
    <x v="1"/>
    <x v="3"/>
    <n v="2017"/>
  </r>
  <r>
    <n v="159"/>
    <x v="1"/>
    <x v="0"/>
    <s v="CHAPA00159"/>
    <s v="COLABORADOR 154"/>
    <x v="4"/>
    <d v="2003-03-20T00:00:00"/>
    <d v="1981-01-27T00:00:00"/>
    <s v="2016/2017"/>
    <x v="155"/>
    <s v="2º"/>
    <x v="1"/>
    <n v="1"/>
    <n v="0"/>
    <x v="0"/>
    <x v="3"/>
    <x v="0"/>
    <x v="0"/>
    <s v="Não"/>
    <x v="2"/>
    <x v="24"/>
    <n v="13"/>
    <x v="1"/>
    <x v="3"/>
    <n v="2016"/>
  </r>
  <r>
    <n v="160"/>
    <x v="1"/>
    <x v="0"/>
    <s v="CHAPA00160"/>
    <s v="COLABORADOR 155"/>
    <x v="7"/>
    <d v="2010-07-22T00:00:00"/>
    <d v="1987-02-26T00:00:00"/>
    <s v="2016/2017"/>
    <x v="156"/>
    <s v="3º"/>
    <x v="1"/>
    <n v="1"/>
    <m/>
    <x v="0"/>
    <x v="0"/>
    <x v="0"/>
    <x v="0"/>
    <s v="Não"/>
    <x v="8"/>
    <x v="20"/>
    <n v="6"/>
    <x v="0"/>
    <x v="2"/>
    <n v="2016"/>
  </r>
  <r>
    <n v="161"/>
    <x v="1"/>
    <x v="0"/>
    <s v="CHAPA00161"/>
    <s v="COLABORADOR 156"/>
    <x v="1"/>
    <d v="2008-01-03T00:00:00"/>
    <d v="1969-11-08T00:00:00"/>
    <s v="2016/2017"/>
    <x v="157"/>
    <s v="3º"/>
    <x v="0"/>
    <n v="5"/>
    <m/>
    <x v="1"/>
    <x v="1"/>
    <x v="0"/>
    <x v="0"/>
    <s v="Não"/>
    <x v="2"/>
    <x v="4"/>
    <n v="9"/>
    <x v="2"/>
    <x v="2"/>
    <n v="2017"/>
  </r>
  <r>
    <n v="162"/>
    <x v="1"/>
    <x v="1"/>
    <s v="CHAPA00162"/>
    <s v="COLABORADOR 157"/>
    <x v="1"/>
    <d v="2015-11-25T00:00:00"/>
    <d v="1995-12-14T00:00:00"/>
    <s v="2016/2017"/>
    <x v="158"/>
    <s v="2º"/>
    <x v="1"/>
    <n v="9"/>
    <n v="0"/>
    <x v="0"/>
    <x v="0"/>
    <x v="0"/>
    <x v="0"/>
    <s v="Não"/>
    <x v="2"/>
    <x v="16"/>
    <n v="0"/>
    <x v="3"/>
    <x v="1"/>
    <n v="2016"/>
  </r>
  <r>
    <n v="163"/>
    <x v="1"/>
    <x v="1"/>
    <s v="CHAPA00163"/>
    <s v="COLABORADOR 158"/>
    <x v="4"/>
    <d v="2002-04-15T00:00:00"/>
    <d v="1983-07-30T00:00:00"/>
    <s v="2016/2017"/>
    <x v="159"/>
    <s v="2º"/>
    <x v="0"/>
    <n v="11"/>
    <n v="0"/>
    <x v="0"/>
    <x v="1"/>
    <x v="0"/>
    <x v="0"/>
    <s v="Não"/>
    <x v="2"/>
    <x v="9"/>
    <n v="14"/>
    <x v="1"/>
    <x v="3"/>
    <n v="2016"/>
  </r>
  <r>
    <n v="164"/>
    <x v="1"/>
    <x v="0"/>
    <s v="CHAPA00164"/>
    <s v="COLABORADOR 159"/>
    <x v="7"/>
    <d v="2014-04-03T00:00:00"/>
    <d v="1979-12-22T00:00:00"/>
    <s v="2016/2017"/>
    <x v="160"/>
    <s v="3º"/>
    <x v="1"/>
    <n v="0"/>
    <n v="0"/>
    <x v="0"/>
    <x v="0"/>
    <x v="0"/>
    <x v="0"/>
    <s v="Não"/>
    <x v="8"/>
    <x v="1"/>
    <n v="2"/>
    <x v="1"/>
    <x v="0"/>
    <n v="2016"/>
  </r>
  <r>
    <n v="165"/>
    <x v="1"/>
    <x v="2"/>
    <s v="CHAPA00165"/>
    <s v="COLABORADOR 160"/>
    <x v="8"/>
    <d v="2012-12-13T00:00:00"/>
    <d v="1987-12-18T00:00:00"/>
    <s v="2016/2017"/>
    <x v="161"/>
    <s v="2º"/>
    <x v="1"/>
    <n v="1"/>
    <n v="0"/>
    <x v="0"/>
    <x v="0"/>
    <x v="0"/>
    <x v="1"/>
    <s v="Não"/>
    <x v="2"/>
    <x v="11"/>
    <n v="3"/>
    <x v="0"/>
    <x v="0"/>
    <n v="2016"/>
  </r>
  <r>
    <n v="166"/>
    <x v="1"/>
    <x v="0"/>
    <s v="CHAPA00166"/>
    <s v="COLABORADOR 161"/>
    <x v="4"/>
    <d v="2006-05-08T00:00:00"/>
    <d v="1985-09-10T00:00:00"/>
    <s v="2015/2016"/>
    <x v="162"/>
    <s v="2º"/>
    <x v="1"/>
    <m/>
    <n v="0"/>
    <x v="0"/>
    <x v="0"/>
    <x v="0"/>
    <x v="0"/>
    <s v="Não"/>
    <x v="2"/>
    <x v="0"/>
    <n v="9"/>
    <x v="0"/>
    <x v="2"/>
    <n v="2016"/>
  </r>
  <r>
    <n v="167"/>
    <x v="1"/>
    <x v="0"/>
    <s v="CHAPA00167"/>
    <s v="COLABORADOR 162"/>
    <x v="1"/>
    <d v="2016-03-17T00:00:00"/>
    <d v="1985-05-16T00:00:00"/>
    <s v="2017/2018"/>
    <x v="136"/>
    <s v="1º"/>
    <x v="1"/>
    <n v="0"/>
    <n v="0"/>
    <x v="0"/>
    <x v="0"/>
    <x v="0"/>
    <x v="0"/>
    <s v="Não"/>
    <x v="1"/>
    <x v="9"/>
    <n v="1"/>
    <x v="1"/>
    <x v="0"/>
    <n v="2017"/>
  </r>
  <r>
    <n v="168"/>
    <x v="1"/>
    <x v="0"/>
    <s v="CHAPA00168"/>
    <s v="COLABORADOR 163"/>
    <x v="4"/>
    <d v="2007-09-14T00:00:00"/>
    <d v="1972-03-21T00:00:00"/>
    <s v="2016/2017"/>
    <x v="163"/>
    <s v="2º"/>
    <x v="1"/>
    <n v="0"/>
    <m/>
    <x v="0"/>
    <x v="0"/>
    <x v="0"/>
    <x v="0"/>
    <s v="Não"/>
    <x v="8"/>
    <x v="27"/>
    <n v="8"/>
    <x v="2"/>
    <x v="2"/>
    <n v="2016"/>
  </r>
  <r>
    <n v="169"/>
    <x v="1"/>
    <x v="0"/>
    <s v="CHAPA00169"/>
    <s v="COLABORADOR 164"/>
    <x v="7"/>
    <d v="2015-05-05T00:00:00"/>
    <d v="1973-09-22T00:00:00"/>
    <s v="2016/2017"/>
    <x v="164"/>
    <s v="3º"/>
    <x v="1"/>
    <n v="0"/>
    <n v="0"/>
    <x v="0"/>
    <x v="0"/>
    <x v="0"/>
    <x v="0"/>
    <s v="Não"/>
    <x v="0"/>
    <x v="32"/>
    <n v="1"/>
    <x v="2"/>
    <x v="0"/>
    <n v="2016"/>
  </r>
  <r>
    <n v="170"/>
    <x v="1"/>
    <x v="0"/>
    <s v="CHAPA00170"/>
    <s v="COLABORADOR 165"/>
    <x v="1"/>
    <d v="2013-08-13T00:00:00"/>
    <d v="1982-05-25T00:00:00"/>
    <s v="2016/2017"/>
    <x v="165"/>
    <s v="2º"/>
    <x v="1"/>
    <n v="4"/>
    <n v="0"/>
    <x v="0"/>
    <x v="0"/>
    <x v="0"/>
    <x v="0"/>
    <s v="Não"/>
    <x v="8"/>
    <x v="14"/>
    <n v="3"/>
    <x v="1"/>
    <x v="0"/>
    <n v="2017"/>
  </r>
  <r>
    <n v="171"/>
    <x v="1"/>
    <x v="1"/>
    <s v="CHAPA00171"/>
    <s v="COLABORADOR 166"/>
    <x v="1"/>
    <d v="2007-04-03T00:00:00"/>
    <d v="1986-08-20T00:00:00"/>
    <s v="2016/2017"/>
    <x v="166"/>
    <s v="3º"/>
    <x v="1"/>
    <n v="2"/>
    <n v="0"/>
    <x v="1"/>
    <x v="0"/>
    <x v="0"/>
    <x v="0"/>
    <s v="Não"/>
    <x v="0"/>
    <x v="0"/>
    <n v="9"/>
    <x v="0"/>
    <x v="2"/>
    <n v="2017"/>
  </r>
  <r>
    <n v="172"/>
    <x v="1"/>
    <x v="0"/>
    <s v="CHAPA00172"/>
    <s v="COLABORADOR 167"/>
    <x v="3"/>
    <d v="2011-02-07T00:00:00"/>
    <d v="1974-11-09T00:00:00"/>
    <s v="2017/2018"/>
    <x v="167"/>
    <s v="2º"/>
    <x v="1"/>
    <n v="0"/>
    <m/>
    <x v="0"/>
    <x v="0"/>
    <x v="0"/>
    <x v="0"/>
    <s v="Não"/>
    <x v="3"/>
    <x v="32"/>
    <n v="6"/>
    <x v="2"/>
    <x v="2"/>
    <n v="2017"/>
  </r>
  <r>
    <n v="173"/>
    <x v="1"/>
    <x v="0"/>
    <s v="CHAPA00173"/>
    <s v="COLABORADOR 101"/>
    <x v="7"/>
    <d v="2014-04-03T00:00:00"/>
    <d v="1982-07-30T00:00:00"/>
    <s v="2017/2018"/>
    <x v="168"/>
    <s v="3º"/>
    <x v="1"/>
    <n v="0"/>
    <m/>
    <x v="2"/>
    <x v="0"/>
    <x v="0"/>
    <x v="0"/>
    <s v="Não"/>
    <x v="8"/>
    <x v="14"/>
    <n v="3"/>
    <x v="1"/>
    <x v="0"/>
    <n v="2017"/>
  </r>
  <r>
    <n v="174"/>
    <x v="1"/>
    <x v="0"/>
    <s v="CHAPA00174"/>
    <s v="COLABORADOR 168"/>
    <x v="3"/>
    <d v="2013-03-06T00:00:00"/>
    <d v="1982-05-19T00:00:00"/>
    <s v="2016/2017"/>
    <x v="169"/>
    <s v="3º"/>
    <x v="1"/>
    <n v="0"/>
    <n v="0"/>
    <x v="1"/>
    <x v="1"/>
    <x v="0"/>
    <x v="0"/>
    <s v="Não"/>
    <x v="7"/>
    <x v="14"/>
    <n v="3"/>
    <x v="1"/>
    <x v="0"/>
    <n v="2016"/>
  </r>
  <r>
    <n v="175"/>
    <x v="1"/>
    <x v="0"/>
    <s v="CHAPA00175"/>
    <s v="COLABORADOR 169"/>
    <x v="7"/>
    <d v="2005-01-17T00:00:00"/>
    <d v="1979-02-01T00:00:00"/>
    <s v="2016/2017"/>
    <x v="170"/>
    <s v="1º"/>
    <x v="1"/>
    <n v="0"/>
    <n v="0"/>
    <x v="0"/>
    <x v="0"/>
    <x v="0"/>
    <x v="0"/>
    <s v="Não"/>
    <x v="3"/>
    <x v="7"/>
    <n v="11"/>
    <x v="1"/>
    <x v="3"/>
    <n v="2016"/>
  </r>
  <r>
    <n v="176"/>
    <x v="1"/>
    <x v="0"/>
    <s v="CHAPA00176"/>
    <s v="COLABORADOR 170"/>
    <x v="4"/>
    <d v="2011-07-12T00:00:00"/>
    <d v="1979-02-14T00:00:00"/>
    <s v="2016/2017"/>
    <x v="171"/>
    <s v="2º"/>
    <x v="1"/>
    <n v="7"/>
    <n v="0"/>
    <x v="0"/>
    <x v="2"/>
    <x v="0"/>
    <x v="0"/>
    <s v="Não"/>
    <x v="2"/>
    <x v="7"/>
    <n v="5"/>
    <x v="1"/>
    <x v="0"/>
    <n v="2016"/>
  </r>
  <r>
    <n v="177"/>
    <x v="1"/>
    <x v="0"/>
    <s v="CHAPA00177"/>
    <s v="COLABORADOR 171"/>
    <x v="4"/>
    <d v="2013-04-05T00:00:00"/>
    <d v="1978-07-06T00:00:00"/>
    <s v="2016/2017"/>
    <x v="172"/>
    <s v="2º"/>
    <x v="0"/>
    <n v="1"/>
    <n v="0"/>
    <x v="0"/>
    <x v="0"/>
    <x v="0"/>
    <x v="0"/>
    <s v="Não"/>
    <x v="2"/>
    <x v="12"/>
    <n v="3"/>
    <x v="1"/>
    <x v="0"/>
    <n v="2016"/>
  </r>
  <r>
    <n v="178"/>
    <x v="1"/>
    <x v="0"/>
    <s v="CHAPA00178"/>
    <s v="COLABORADOR 172"/>
    <x v="0"/>
    <d v="2005-10-03T00:00:00"/>
    <d v="1968-07-10T00:00:00"/>
    <s v="2016/2017"/>
    <x v="173"/>
    <s v="2º"/>
    <x v="1"/>
    <n v="30"/>
    <n v="0"/>
    <x v="1"/>
    <x v="1"/>
    <x v="0"/>
    <x v="0"/>
    <s v="Sim"/>
    <x v="3"/>
    <x v="34"/>
    <n v="11"/>
    <x v="2"/>
    <x v="3"/>
    <n v="2017"/>
  </r>
  <r>
    <n v="179"/>
    <x v="1"/>
    <x v="0"/>
    <s v="CHAPA00179"/>
    <s v="COLABORADOR 173"/>
    <x v="3"/>
    <d v="2016-12-20T00:00:00"/>
    <d v="1975-01-14T00:00:00"/>
    <s v="2016/2017"/>
    <x v="174"/>
    <s v="1º"/>
    <x v="1"/>
    <n v="0"/>
    <m/>
    <x v="1"/>
    <x v="0"/>
    <x v="0"/>
    <x v="2"/>
    <s v="Não"/>
    <x v="8"/>
    <x v="32"/>
    <n v="0"/>
    <x v="2"/>
    <x v="1"/>
    <n v="2017"/>
  </r>
  <r>
    <n v="180"/>
    <x v="1"/>
    <x v="0"/>
    <s v="CHAPA00180"/>
    <s v="COLABORADOR 174"/>
    <x v="1"/>
    <d v="2013-07-09T00:00:00"/>
    <d v="1981-04-21T00:00:00"/>
    <s v="2017/2018"/>
    <x v="175"/>
    <s v="3º"/>
    <x v="1"/>
    <n v="0"/>
    <m/>
    <x v="0"/>
    <x v="0"/>
    <x v="0"/>
    <x v="2"/>
    <s v="Não"/>
    <x v="5"/>
    <x v="1"/>
    <n v="3"/>
    <x v="1"/>
    <x v="0"/>
    <n v="2017"/>
  </r>
  <r>
    <n v="181"/>
    <x v="1"/>
    <x v="1"/>
    <s v="CHAPA00181"/>
    <s v="COLABORADOR 175"/>
    <x v="4"/>
    <d v="2010-04-20T00:00:00"/>
    <d v="1987-11-28T00:00:00"/>
    <s v="2016/2017"/>
    <x v="176"/>
    <s v="2º"/>
    <x v="1"/>
    <n v="1"/>
    <n v="0"/>
    <x v="0"/>
    <x v="0"/>
    <x v="0"/>
    <x v="0"/>
    <s v="Não"/>
    <x v="6"/>
    <x v="20"/>
    <n v="6"/>
    <x v="0"/>
    <x v="2"/>
    <n v="2016"/>
  </r>
  <r>
    <n v="182"/>
    <x v="1"/>
    <x v="0"/>
    <s v="CHAPA00182"/>
    <s v="COLABORADOR 176"/>
    <x v="1"/>
    <d v="2016-12-22T00:00:00"/>
    <d v="1993-06-09T00:00:00"/>
    <s v="2016/2017"/>
    <x v="177"/>
    <s v="3º"/>
    <x v="1"/>
    <n v="8"/>
    <m/>
    <x v="0"/>
    <x v="0"/>
    <x v="0"/>
    <x v="0"/>
    <s v="Não"/>
    <x v="0"/>
    <x v="17"/>
    <n v="0"/>
    <x v="5"/>
    <x v="1"/>
    <n v="2017"/>
  </r>
  <r>
    <n v="183"/>
    <x v="1"/>
    <x v="0"/>
    <s v="CHAPA00183"/>
    <s v="COLABORADOR 177"/>
    <x v="3"/>
    <d v="2013-03-06T00:00:00"/>
    <d v="1974-06-15T00:00:00"/>
    <s v="2015/2016"/>
    <x v="178"/>
    <s v="3º"/>
    <x v="1"/>
    <n v="3"/>
    <n v="0"/>
    <x v="0"/>
    <x v="0"/>
    <x v="0"/>
    <x v="1"/>
    <s v="Não"/>
    <x v="5"/>
    <x v="18"/>
    <n v="2"/>
    <x v="2"/>
    <x v="0"/>
    <n v="2016"/>
  </r>
  <r>
    <n v="184"/>
    <x v="1"/>
    <x v="0"/>
    <s v="CHAPA00184"/>
    <s v="COLABORADOR 178"/>
    <x v="3"/>
    <d v="2010-12-23T00:00:00"/>
    <d v="1983-07-20T00:00:00"/>
    <s v="2016/2017"/>
    <x v="179"/>
    <s v="2º"/>
    <x v="1"/>
    <n v="3"/>
    <n v="0"/>
    <x v="0"/>
    <x v="0"/>
    <x v="0"/>
    <x v="0"/>
    <s v="Não"/>
    <x v="0"/>
    <x v="9"/>
    <n v="5"/>
    <x v="1"/>
    <x v="0"/>
    <n v="2016"/>
  </r>
  <r>
    <n v="185"/>
    <x v="1"/>
    <x v="0"/>
    <s v="CHAPA00185"/>
    <s v="COLABORADOR 179"/>
    <x v="1"/>
    <d v="2016-10-26T00:00:00"/>
    <d v="1992-04-16T00:00:00"/>
    <s v="2017/2018"/>
    <x v="180"/>
    <s v="1º"/>
    <x v="1"/>
    <n v="0"/>
    <n v="0"/>
    <x v="0"/>
    <x v="0"/>
    <x v="0"/>
    <x v="0"/>
    <s v="Não"/>
    <x v="3"/>
    <x v="23"/>
    <n v="0"/>
    <x v="5"/>
    <x v="1"/>
    <n v="2017"/>
  </r>
  <r>
    <n v="186"/>
    <x v="1"/>
    <x v="0"/>
    <s v="CHAPA00186"/>
    <s v="COLABORADOR 180"/>
    <x v="1"/>
    <d v="2010-04-15T00:00:00"/>
    <d v="1979-11-05T00:00:00"/>
    <s v="2016/2017"/>
    <x v="181"/>
    <s v="3º"/>
    <x v="0"/>
    <n v="3"/>
    <n v="0"/>
    <x v="0"/>
    <x v="0"/>
    <x v="0"/>
    <x v="0"/>
    <s v="Não"/>
    <x v="0"/>
    <x v="1"/>
    <n v="6"/>
    <x v="1"/>
    <x v="2"/>
    <n v="2016"/>
  </r>
  <r>
    <n v="187"/>
    <x v="1"/>
    <x v="0"/>
    <s v="CHAPA00187"/>
    <s v="COLABORADOR 181"/>
    <x v="0"/>
    <d v="2008-03-04T00:00:00"/>
    <d v="1975-10-30T00:00:00"/>
    <s v="2016/2017"/>
    <x v="182"/>
    <s v="3º"/>
    <x v="0"/>
    <n v="30"/>
    <n v="0"/>
    <x v="0"/>
    <x v="2"/>
    <x v="0"/>
    <x v="0"/>
    <s v="Sim"/>
    <x v="0"/>
    <x v="18"/>
    <n v="8"/>
    <x v="2"/>
    <x v="2"/>
    <n v="2017"/>
  </r>
  <r>
    <n v="188"/>
    <x v="1"/>
    <x v="0"/>
    <s v="CHAPA00188"/>
    <s v="COLABORADOR 182"/>
    <x v="3"/>
    <d v="2016-03-03T00:00:00"/>
    <d v="1974-02-13T00:00:00"/>
    <s v="2017/2018"/>
    <x v="183"/>
    <s v="1º"/>
    <x v="1"/>
    <n v="0"/>
    <m/>
    <x v="0"/>
    <x v="2"/>
    <x v="0"/>
    <x v="0"/>
    <s v="Não"/>
    <x v="8"/>
    <x v="25"/>
    <n v="1"/>
    <x v="2"/>
    <x v="0"/>
    <n v="2017"/>
  </r>
  <r>
    <n v="189"/>
    <x v="1"/>
    <x v="1"/>
    <s v="CHAPA00189"/>
    <s v="COLABORADOR 124"/>
    <x v="1"/>
    <d v="2013-09-19T00:00:00"/>
    <d v="1993-07-27T00:00:00"/>
    <s v="2016/2017"/>
    <x v="184"/>
    <s v="1º"/>
    <x v="1"/>
    <n v="30"/>
    <n v="0"/>
    <x v="0"/>
    <x v="1"/>
    <x v="0"/>
    <x v="0"/>
    <s v="Sim"/>
    <x v="3"/>
    <x v="17"/>
    <n v="3"/>
    <x v="5"/>
    <x v="0"/>
    <n v="2016"/>
  </r>
  <r>
    <n v="190"/>
    <x v="1"/>
    <x v="1"/>
    <s v="CHAPA00190"/>
    <s v="COLABORADOR 183"/>
    <x v="1"/>
    <d v="2011-08-09T00:00:00"/>
    <d v="1980-11-26T00:00:00"/>
    <s v="2015/2016"/>
    <x v="185"/>
    <s v="1º"/>
    <x v="1"/>
    <n v="10"/>
    <m/>
    <x v="0"/>
    <x v="0"/>
    <x v="0"/>
    <x v="0"/>
    <s v="Não"/>
    <x v="3"/>
    <x v="24"/>
    <n v="4"/>
    <x v="1"/>
    <x v="0"/>
    <n v="2016"/>
  </r>
  <r>
    <n v="191"/>
    <x v="1"/>
    <x v="2"/>
    <s v="CHAPA00191"/>
    <s v="COLABORADOR 184"/>
    <x v="1"/>
    <d v="2009-09-15T00:00:00"/>
    <d v="1970-06-22T00:00:00"/>
    <s v="2016/2017"/>
    <x v="186"/>
    <s v="3º"/>
    <x v="1"/>
    <n v="0"/>
    <n v="0"/>
    <x v="0"/>
    <x v="0"/>
    <x v="0"/>
    <x v="0"/>
    <s v="Não"/>
    <x v="3"/>
    <x v="35"/>
    <n v="6"/>
    <x v="2"/>
    <x v="2"/>
    <n v="2016"/>
  </r>
  <r>
    <n v="192"/>
    <x v="1"/>
    <x v="2"/>
    <s v="CHAPA00192"/>
    <s v="COLABORADOR 185"/>
    <x v="7"/>
    <d v="2015-10-13T00:00:00"/>
    <d v="1997-01-09T00:00:00"/>
    <s v="2016/2017"/>
    <x v="187"/>
    <s v="2º"/>
    <x v="1"/>
    <n v="2"/>
    <n v="0"/>
    <x v="0"/>
    <x v="2"/>
    <x v="0"/>
    <x v="1"/>
    <s v="Não"/>
    <x v="3"/>
    <x v="5"/>
    <n v="0"/>
    <x v="3"/>
    <x v="1"/>
    <n v="2016"/>
  </r>
  <r>
    <n v="193"/>
    <x v="1"/>
    <x v="0"/>
    <s v="CHAPA00193"/>
    <s v="COLABORADOR 186"/>
    <x v="4"/>
    <d v="2011-12-05T00:00:00"/>
    <d v="1989-07-27T00:00:00"/>
    <s v="2016/2017"/>
    <x v="188"/>
    <s v="2º"/>
    <x v="1"/>
    <n v="5"/>
    <n v="0"/>
    <x v="0"/>
    <x v="0"/>
    <x v="0"/>
    <x v="1"/>
    <s v="Não"/>
    <x v="3"/>
    <x v="3"/>
    <n v="4"/>
    <x v="0"/>
    <x v="0"/>
    <n v="2016"/>
  </r>
  <r>
    <n v="194"/>
    <x v="1"/>
    <x v="0"/>
    <s v="CHAPA00194"/>
    <s v="COLABORADOR 187"/>
    <x v="7"/>
    <d v="2009-10-23T00:00:00"/>
    <d v="1971-07-31T00:00:00"/>
    <s v="2015/2016"/>
    <x v="189"/>
    <s v="1º"/>
    <x v="1"/>
    <n v="7"/>
    <m/>
    <x v="0"/>
    <x v="0"/>
    <x v="0"/>
    <x v="0"/>
    <s v="Não"/>
    <x v="7"/>
    <x v="27"/>
    <n v="6"/>
    <x v="2"/>
    <x v="2"/>
    <n v="2016"/>
  </r>
  <r>
    <n v="195"/>
    <x v="1"/>
    <x v="1"/>
    <s v="CHAPA00195"/>
    <s v="COLABORADOR 188"/>
    <x v="1"/>
    <d v="2009-04-28T00:00:00"/>
    <d v="1986-06-28T00:00:00"/>
    <s v="2015/2016"/>
    <x v="190"/>
    <s v="3º"/>
    <x v="1"/>
    <n v="0"/>
    <m/>
    <x v="0"/>
    <x v="0"/>
    <x v="0"/>
    <x v="2"/>
    <s v="Não"/>
    <x v="5"/>
    <x v="20"/>
    <n v="6"/>
    <x v="0"/>
    <x v="2"/>
    <n v="2016"/>
  </r>
  <r>
    <n v="196"/>
    <x v="1"/>
    <x v="1"/>
    <s v="CHAPA00196"/>
    <s v="COLABORADOR 189"/>
    <x v="1"/>
    <d v="2006-05-23T00:00:00"/>
    <d v="1984-08-04T00:00:00"/>
    <s v="2016/2017"/>
    <x v="191"/>
    <s v="1º"/>
    <x v="0"/>
    <n v="90"/>
    <m/>
    <x v="0"/>
    <x v="3"/>
    <x v="0"/>
    <x v="0"/>
    <s v="Sim"/>
    <x v="2"/>
    <x v="9"/>
    <n v="10"/>
    <x v="1"/>
    <x v="2"/>
    <n v="2016"/>
  </r>
  <r>
    <n v="197"/>
    <x v="1"/>
    <x v="1"/>
    <s v="CHAPA00197"/>
    <s v="COLABORADOR 190"/>
    <x v="1"/>
    <d v="2016-01-19T00:00:00"/>
    <d v="1993-02-02T00:00:00"/>
    <s v="2016/2017"/>
    <x v="192"/>
    <s v="3º"/>
    <x v="1"/>
    <n v="9"/>
    <n v="0"/>
    <x v="1"/>
    <x v="2"/>
    <x v="0"/>
    <x v="0"/>
    <s v="Não"/>
    <x v="9"/>
    <x v="17"/>
    <n v="0"/>
    <x v="5"/>
    <x v="1"/>
    <n v="2016"/>
  </r>
  <r>
    <n v="198"/>
    <x v="1"/>
    <x v="0"/>
    <s v="CHAPA00198"/>
    <s v="COLABORADOR 191"/>
    <x v="4"/>
    <d v="2014-07-01T00:00:00"/>
    <d v="1991-02-03T00:00:00"/>
    <s v="2017/2018"/>
    <x v="193"/>
    <s v="3º"/>
    <x v="1"/>
    <n v="0"/>
    <n v="0"/>
    <x v="0"/>
    <x v="2"/>
    <x v="0"/>
    <x v="0"/>
    <s v="Não"/>
    <x v="3"/>
    <x v="6"/>
    <n v="3"/>
    <x v="0"/>
    <x v="0"/>
    <n v="2017"/>
  </r>
  <r>
    <n v="199"/>
    <x v="1"/>
    <x v="1"/>
    <s v="CHAPA00199"/>
    <s v="COLABORADOR 192"/>
    <x v="1"/>
    <d v="2014-06-10T00:00:00"/>
    <d v="1981-06-14T00:00:00"/>
    <s v="2017/2018"/>
    <x v="194"/>
    <s v="3º"/>
    <x v="1"/>
    <n v="0"/>
    <n v="0"/>
    <x v="1"/>
    <x v="2"/>
    <x v="0"/>
    <x v="0"/>
    <s v="Não"/>
    <x v="0"/>
    <x v="1"/>
    <n v="3"/>
    <x v="1"/>
    <x v="0"/>
    <n v="2017"/>
  </r>
  <r>
    <n v="200"/>
    <x v="1"/>
    <x v="0"/>
    <s v="CHAPA00200"/>
    <s v="COLABORADOR 193"/>
    <x v="7"/>
    <d v="2014-08-01T00:00:00"/>
    <d v="1992-11-08T00:00:00"/>
    <s v="2017/2018"/>
    <x v="195"/>
    <s v="1º"/>
    <x v="0"/>
    <n v="2"/>
    <n v="0"/>
    <x v="0"/>
    <x v="1"/>
    <x v="0"/>
    <x v="0"/>
    <s v="Não"/>
    <x v="6"/>
    <x v="23"/>
    <n v="3"/>
    <x v="5"/>
    <x v="0"/>
    <n v="2017"/>
  </r>
  <r>
    <n v="201"/>
    <x v="1"/>
    <x v="2"/>
    <s v="CHAPA00201"/>
    <s v="COLABORADOR 194"/>
    <x v="1"/>
    <d v="2016-05-12T00:00:00"/>
    <d v="1975-12-30T00:00:00"/>
    <s v="2017/2018"/>
    <x v="196"/>
    <s v="1º"/>
    <x v="1"/>
    <n v="0"/>
    <n v="0"/>
    <x v="0"/>
    <x v="0"/>
    <x v="0"/>
    <x v="0"/>
    <s v="Não"/>
    <x v="0"/>
    <x v="18"/>
    <n v="1"/>
    <x v="2"/>
    <x v="0"/>
    <n v="2017"/>
  </r>
  <r>
    <n v="202"/>
    <x v="1"/>
    <x v="0"/>
    <s v="CHAPA00202"/>
    <s v="COLABORADOR 195"/>
    <x v="7"/>
    <d v="2011-05-13T00:00:00"/>
    <d v="1972-08-31T00:00:00"/>
    <s v="2017/2018"/>
    <x v="197"/>
    <s v="1º"/>
    <x v="1"/>
    <n v="0"/>
    <n v="0"/>
    <x v="0"/>
    <x v="0"/>
    <x v="0"/>
    <x v="0"/>
    <s v="Não"/>
    <x v="0"/>
    <x v="36"/>
    <n v="6"/>
    <x v="2"/>
    <x v="2"/>
    <n v="2017"/>
  </r>
  <r>
    <n v="203"/>
    <x v="1"/>
    <x v="1"/>
    <s v="CHAPA00203"/>
    <s v="COLABORADOR 196"/>
    <x v="1"/>
    <d v="2003-07-04T00:00:00"/>
    <d v="1974-10-09T00:00:00"/>
    <s v="2017/2018"/>
    <x v="198"/>
    <s v="3º"/>
    <x v="1"/>
    <n v="0"/>
    <n v="0"/>
    <x v="0"/>
    <x v="0"/>
    <x v="0"/>
    <x v="0"/>
    <s v="Não"/>
    <x v="6"/>
    <x v="25"/>
    <n v="14"/>
    <x v="2"/>
    <x v="3"/>
    <n v="2017"/>
  </r>
  <r>
    <n v="204"/>
    <x v="1"/>
    <x v="0"/>
    <s v="CHAPA00204"/>
    <s v="COLABORADOR 197"/>
    <x v="4"/>
    <d v="2005-05-27T00:00:00"/>
    <d v="1963-11-29T00:00:00"/>
    <s v="2017/2018"/>
    <x v="199"/>
    <s v="2º"/>
    <x v="1"/>
    <n v="0"/>
    <m/>
    <x v="0"/>
    <x v="2"/>
    <x v="0"/>
    <x v="0"/>
    <s v="Não"/>
    <x v="3"/>
    <x v="28"/>
    <n v="12"/>
    <x v="4"/>
    <x v="3"/>
    <n v="2017"/>
  </r>
  <r>
    <n v="205"/>
    <x v="1"/>
    <x v="2"/>
    <s v="CHAPA00205"/>
    <s v="COLABORADOR 198"/>
    <x v="5"/>
    <d v="2013-05-02T00:00:00"/>
    <d v="1973-08-04T00:00:00"/>
    <s v="2017/2018"/>
    <x v="200"/>
    <s v="3º"/>
    <x v="1"/>
    <n v="0"/>
    <m/>
    <x v="0"/>
    <x v="0"/>
    <x v="0"/>
    <x v="1"/>
    <s v="Não"/>
    <x v="2"/>
    <x v="27"/>
    <n v="4"/>
    <x v="2"/>
    <x v="0"/>
    <n v="2017"/>
  </r>
  <r>
    <n v="206"/>
    <x v="1"/>
    <x v="1"/>
    <s v="CHAPA00206"/>
    <s v="COLABORADOR 97"/>
    <x v="1"/>
    <d v="1998-03-02T00:00:00"/>
    <d v="1968-04-27T00:00:00"/>
    <s v="2017/2018"/>
    <x v="201"/>
    <s v="1º"/>
    <x v="1"/>
    <n v="0"/>
    <n v="0"/>
    <x v="1"/>
    <x v="2"/>
    <x v="0"/>
    <x v="0"/>
    <s v="Não"/>
    <x v="9"/>
    <x v="31"/>
    <n v="19"/>
    <x v="2"/>
    <x v="3"/>
    <n v="2017"/>
  </r>
  <r>
    <n v="207"/>
    <x v="1"/>
    <x v="0"/>
    <s v="CHAPA00207"/>
    <s v="COLABORADOR 199"/>
    <x v="7"/>
    <d v="2009-03-24T00:00:00"/>
    <d v="1983-12-03T00:00:00"/>
    <s v="2017/2018"/>
    <x v="202"/>
    <s v="3º"/>
    <x v="0"/>
    <n v="90"/>
    <n v="0"/>
    <x v="0"/>
    <x v="1"/>
    <x v="0"/>
    <x v="0"/>
    <s v="Sim"/>
    <x v="6"/>
    <x v="22"/>
    <n v="8"/>
    <x v="1"/>
    <x v="2"/>
    <n v="2017"/>
  </r>
  <r>
    <n v="208"/>
    <x v="1"/>
    <x v="1"/>
    <s v="CHAPA00208"/>
    <s v="COLABORADOR 200"/>
    <x v="1"/>
    <d v="2015-08-18T00:00:00"/>
    <d v="1997-01-07T00:00:00"/>
    <s v="2017/2018"/>
    <x v="203"/>
    <s v="1º"/>
    <x v="1"/>
    <n v="0"/>
    <n v="0"/>
    <x v="1"/>
    <x v="0"/>
    <x v="0"/>
    <x v="0"/>
    <s v="Não"/>
    <x v="0"/>
    <x v="16"/>
    <n v="2"/>
    <x v="3"/>
    <x v="0"/>
    <n v="2017"/>
  </r>
  <r>
    <n v="209"/>
    <x v="1"/>
    <x v="0"/>
    <s v="CHAPA00209"/>
    <s v="COLABORADOR 201"/>
    <x v="3"/>
    <d v="2016-06-02T00:00:00"/>
    <d v="1993-05-13T00:00:00"/>
    <s v="2017/2018"/>
    <x v="204"/>
    <s v="1º"/>
    <x v="1"/>
    <n v="0"/>
    <m/>
    <x v="1"/>
    <x v="0"/>
    <x v="0"/>
    <x v="0"/>
    <s v="Não"/>
    <x v="2"/>
    <x v="10"/>
    <n v="1"/>
    <x v="5"/>
    <x v="0"/>
    <n v="2017"/>
  </r>
  <r>
    <n v="210"/>
    <x v="1"/>
    <x v="0"/>
    <s v="CHAPA00210"/>
    <s v="COLABORADOR 202"/>
    <x v="1"/>
    <d v="2017-03-23T00:00:00"/>
    <d v="1987-11-11T00:00:00"/>
    <s v="2017/2018"/>
    <x v="205"/>
    <s v="1º"/>
    <x v="1"/>
    <n v="0"/>
    <m/>
    <x v="0"/>
    <x v="0"/>
    <x v="0"/>
    <x v="0"/>
    <s v="Não"/>
    <x v="8"/>
    <x v="20"/>
    <n v="0"/>
    <x v="0"/>
    <x v="1"/>
    <n v="2017"/>
  </r>
  <r>
    <n v="211"/>
    <x v="1"/>
    <x v="0"/>
    <s v="CHAPA00211"/>
    <s v="COLABORADOR 203"/>
    <x v="4"/>
    <d v="2016-04-19T00:00:00"/>
    <d v="1985-01-05T00:00:00"/>
    <s v="2017/2018"/>
    <x v="206"/>
    <s v="2º"/>
    <x v="1"/>
    <n v="0"/>
    <n v="0"/>
    <x v="0"/>
    <x v="1"/>
    <x v="0"/>
    <x v="0"/>
    <s v="Não"/>
    <x v="2"/>
    <x v="9"/>
    <n v="1"/>
    <x v="1"/>
    <x v="0"/>
    <n v="2017"/>
  </r>
  <r>
    <n v="212"/>
    <x v="1"/>
    <x v="1"/>
    <s v="CHAPA00212"/>
    <s v="COLABORADOR 70"/>
    <x v="4"/>
    <d v="2014-07-24T00:00:00"/>
    <d v="1982-03-23T00:00:00"/>
    <s v="2017/2018"/>
    <x v="207"/>
    <s v="2º"/>
    <x v="1"/>
    <n v="0"/>
    <n v="0"/>
    <x v="0"/>
    <x v="0"/>
    <x v="0"/>
    <x v="0"/>
    <s v="Não"/>
    <x v="0"/>
    <x v="24"/>
    <n v="3"/>
    <x v="1"/>
    <x v="0"/>
    <n v="2017"/>
  </r>
  <r>
    <n v="213"/>
    <x v="1"/>
    <x v="0"/>
    <s v="CHAPA00213"/>
    <s v="COLABORADOR 204"/>
    <x v="4"/>
    <d v="2015-07-21T00:00:00"/>
    <d v="1987-11-04T00:00:00"/>
    <s v="2017/2018"/>
    <x v="208"/>
    <s v="3º"/>
    <x v="1"/>
    <n v="0"/>
    <m/>
    <x v="0"/>
    <x v="2"/>
    <x v="0"/>
    <x v="0"/>
    <s v="Não"/>
    <x v="6"/>
    <x v="20"/>
    <n v="2"/>
    <x v="0"/>
    <x v="0"/>
    <n v="2017"/>
  </r>
  <r>
    <n v="214"/>
    <x v="1"/>
    <x v="0"/>
    <s v="CHAPA00214"/>
    <s v="COLABORADOR 205"/>
    <x v="1"/>
    <d v="2016-09-01T00:00:00"/>
    <d v="1990-10-19T00:00:00"/>
    <s v="2017/2018"/>
    <x v="209"/>
    <s v="3º"/>
    <x v="1"/>
    <n v="0"/>
    <n v="0"/>
    <x v="0"/>
    <x v="2"/>
    <x v="0"/>
    <x v="0"/>
    <s v="Não"/>
    <x v="7"/>
    <x v="3"/>
    <n v="1"/>
    <x v="0"/>
    <x v="0"/>
    <n v="2017"/>
  </r>
  <r>
    <n v="215"/>
    <x v="1"/>
    <x v="0"/>
    <s v="CHAPA00215"/>
    <s v="COLABORADOR 206"/>
    <x v="4"/>
    <d v="2009-03-17T00:00:00"/>
    <d v="1990-03-25T00:00:00"/>
    <s v="2017/2018"/>
    <x v="210"/>
    <s v="2º"/>
    <x v="1"/>
    <n v="0"/>
    <n v="0"/>
    <x v="0"/>
    <x v="2"/>
    <x v="0"/>
    <x v="0"/>
    <s v="Não"/>
    <x v="3"/>
    <x v="3"/>
    <n v="8"/>
    <x v="0"/>
    <x v="2"/>
    <n v="2017"/>
  </r>
  <r>
    <n v="216"/>
    <x v="1"/>
    <x v="2"/>
    <s v="CHAPA00216"/>
    <s v="COLABORADOR 207"/>
    <x v="8"/>
    <d v="2017-10-17T00:00:00"/>
    <d v="1999-02-06T00:00:00"/>
    <s v="2017/2018"/>
    <x v="211"/>
    <s v="1º"/>
    <x v="1"/>
    <n v="0"/>
    <n v="0"/>
    <x v="0"/>
    <x v="1"/>
    <x v="0"/>
    <x v="0"/>
    <s v="Não"/>
    <x v="6"/>
    <x v="37"/>
    <n v="0"/>
    <x v="3"/>
    <x v="1"/>
    <n v="2017"/>
  </r>
  <r>
    <n v="217"/>
    <x v="1"/>
    <x v="0"/>
    <s v="CHAPA00217"/>
    <s v="COLABORADOR 140"/>
    <x v="4"/>
    <d v="2002-04-01T00:00:00"/>
    <d v="1976-12-15T00:00:00"/>
    <s v="2017/2018"/>
    <x v="212"/>
    <s v="1º"/>
    <x v="1"/>
    <n v="0"/>
    <n v="0"/>
    <x v="0"/>
    <x v="0"/>
    <x v="0"/>
    <x v="0"/>
    <s v="Não"/>
    <x v="0"/>
    <x v="15"/>
    <n v="15"/>
    <x v="1"/>
    <x v="3"/>
    <n v="2017"/>
  </r>
  <r>
    <n v="218"/>
    <x v="1"/>
    <x v="0"/>
    <s v="CHAPA00218"/>
    <s v="COLABORADOR 63"/>
    <x v="7"/>
    <d v="2015-05-05T00:00:00"/>
    <d v="1991-12-08T00:00:00"/>
    <s v="2017/2018"/>
    <x v="213"/>
    <s v="2º"/>
    <x v="1"/>
    <n v="0"/>
    <n v="0"/>
    <x v="0"/>
    <x v="0"/>
    <x v="0"/>
    <x v="1"/>
    <s v="Não"/>
    <x v="6"/>
    <x v="23"/>
    <n v="2"/>
    <x v="5"/>
    <x v="0"/>
    <n v="2017"/>
  </r>
  <r>
    <n v="219"/>
    <x v="1"/>
    <x v="1"/>
    <s v="CHAPA00219"/>
    <s v="COLABORADOR 208"/>
    <x v="1"/>
    <d v="2016-12-01T00:00:00"/>
    <d v="1995-04-13T00:00:00"/>
    <s v="2018/2019"/>
    <x v="214"/>
    <s v="1º"/>
    <x v="0"/>
    <n v="15"/>
    <m/>
    <x v="0"/>
    <x v="1"/>
    <x v="0"/>
    <x v="0"/>
    <s v="Sim"/>
    <x v="7"/>
    <x v="17"/>
    <n v="1"/>
    <x v="5"/>
    <x v="0"/>
    <n v="2018"/>
  </r>
  <r>
    <n v="220"/>
    <x v="1"/>
    <x v="1"/>
    <s v="CHAPA00220"/>
    <s v="COLABORADOR 209"/>
    <x v="1"/>
    <d v="2017-04-12T00:00:00"/>
    <d v="1998-12-08T00:00:00"/>
    <s v="2017/2018"/>
    <x v="215"/>
    <s v="2º"/>
    <x v="1"/>
    <n v="1"/>
    <n v="0"/>
    <x v="1"/>
    <x v="3"/>
    <x v="0"/>
    <x v="0"/>
    <s v="Não"/>
    <x v="3"/>
    <x v="5"/>
    <n v="0"/>
    <x v="3"/>
    <x v="1"/>
    <n v="2017"/>
  </r>
  <r>
    <n v="221"/>
    <x v="1"/>
    <x v="0"/>
    <s v="CHAPA00221"/>
    <s v="COLABORADOR 210"/>
    <x v="7"/>
    <d v="2011-05-03T00:00:00"/>
    <d v="1979-07-01T00:00:00"/>
    <s v="2017/2018"/>
    <x v="216"/>
    <s v="3º"/>
    <x v="0"/>
    <n v="15"/>
    <n v="0"/>
    <x v="0"/>
    <x v="3"/>
    <x v="0"/>
    <x v="0"/>
    <s v="Sim"/>
    <x v="8"/>
    <x v="12"/>
    <n v="6"/>
    <x v="1"/>
    <x v="2"/>
    <n v="2018"/>
  </r>
  <r>
    <n v="222"/>
    <x v="1"/>
    <x v="0"/>
    <s v="CHAPA00222"/>
    <s v="COLABORADOR 211"/>
    <x v="1"/>
    <d v="2010-04-23T00:00:00"/>
    <d v="1955-11-28T00:00:00"/>
    <s v="2018/2019"/>
    <x v="217"/>
    <s v="3º"/>
    <x v="1"/>
    <n v="4"/>
    <n v="0"/>
    <x v="0"/>
    <x v="1"/>
    <x v="0"/>
    <x v="0"/>
    <s v="Não"/>
    <x v="7"/>
    <x v="38"/>
    <n v="8"/>
    <x v="6"/>
    <x v="2"/>
    <n v="2018"/>
  </r>
  <r>
    <n v="223"/>
    <x v="1"/>
    <x v="1"/>
    <s v="CHAPA00223"/>
    <s v="COLABORADOR 212"/>
    <x v="8"/>
    <d v="2016-08-11T00:00:00"/>
    <d v="1998-04-16T00:00:00"/>
    <s v="2018/2019"/>
    <x v="218"/>
    <s v="2º"/>
    <x v="1"/>
    <n v="0"/>
    <m/>
    <x v="0"/>
    <x v="2"/>
    <x v="0"/>
    <x v="0"/>
    <s v="Não"/>
    <x v="0"/>
    <x v="16"/>
    <n v="2"/>
    <x v="3"/>
    <x v="0"/>
    <n v="2018"/>
  </r>
  <r>
    <n v="224"/>
    <x v="1"/>
    <x v="0"/>
    <s v="CHAPA00224"/>
    <s v="COLABORADOR 213"/>
    <x v="7"/>
    <d v="2004-04-06T00:00:00"/>
    <d v="1973-02-12T00:00:00"/>
    <s v="2018/2019"/>
    <x v="219"/>
    <s v="3º"/>
    <x v="1"/>
    <n v="0"/>
    <n v="0"/>
    <x v="1"/>
    <x v="0"/>
    <x v="0"/>
    <x v="0"/>
    <s v="Não"/>
    <x v="8"/>
    <x v="36"/>
    <n v="14"/>
    <x v="2"/>
    <x v="3"/>
    <n v="2018"/>
  </r>
  <r>
    <n v="225"/>
    <x v="1"/>
    <x v="0"/>
    <s v="CHAPA00225"/>
    <s v="COLABORADOR 214"/>
    <x v="1"/>
    <d v="2013-03-20T00:00:00"/>
    <d v="1991-12-18T00:00:00"/>
    <s v="2017/2018"/>
    <x v="220"/>
    <s v="2º"/>
    <x v="1"/>
    <n v="0"/>
    <n v="0"/>
    <x v="0"/>
    <x v="0"/>
    <x v="0"/>
    <x v="0"/>
    <s v="Não"/>
    <x v="8"/>
    <x v="6"/>
    <n v="4"/>
    <x v="0"/>
    <x v="0"/>
    <n v="2018"/>
  </r>
  <r>
    <n v="226"/>
    <x v="1"/>
    <x v="1"/>
    <s v="CHAPA00226"/>
    <s v="COLABORADOR 215"/>
    <x v="1"/>
    <d v="1999-03-26T00:00:00"/>
    <d v="1969-10-07T00:00:00"/>
    <s v="2018/2019"/>
    <x v="221"/>
    <s v="3º"/>
    <x v="1"/>
    <n v="0"/>
    <m/>
    <x v="0"/>
    <x v="0"/>
    <x v="0"/>
    <x v="0"/>
    <s v="Não"/>
    <x v="7"/>
    <x v="31"/>
    <n v="19"/>
    <x v="2"/>
    <x v="3"/>
    <n v="2019"/>
  </r>
  <r>
    <n v="227"/>
    <x v="1"/>
    <x v="0"/>
    <s v="CHAPA00227"/>
    <s v="COLABORADOR 216"/>
    <x v="3"/>
    <d v="2016-09-01T00:00:00"/>
    <d v="1994-08-08T00:00:00"/>
    <s v="2017/2018"/>
    <x v="222"/>
    <s v="3º"/>
    <x v="1"/>
    <n v="0"/>
    <n v="0"/>
    <x v="0"/>
    <x v="0"/>
    <x v="0"/>
    <x v="0"/>
    <s v="Não"/>
    <x v="8"/>
    <x v="17"/>
    <n v="1"/>
    <x v="5"/>
    <x v="0"/>
    <n v="2018"/>
  </r>
  <r>
    <n v="228"/>
    <x v="1"/>
    <x v="0"/>
    <s v="CHAPA00228"/>
    <s v="COLABORADOR 197"/>
    <x v="4"/>
    <d v="2005-05-27T00:00:00"/>
    <d v="1963-11-29T00:00:00"/>
    <s v="2018/2019"/>
    <x v="223"/>
    <s v="2º"/>
    <x v="1"/>
    <n v="30"/>
    <n v="0"/>
    <x v="0"/>
    <x v="2"/>
    <x v="0"/>
    <x v="0"/>
    <s v="Sim"/>
    <x v="3"/>
    <x v="30"/>
    <n v="12"/>
    <x v="4"/>
    <x v="3"/>
    <n v="2018"/>
  </r>
  <r>
    <n v="229"/>
    <x v="1"/>
    <x v="1"/>
    <s v="CHAPA00229"/>
    <s v="COLABORADOR 217"/>
    <x v="1"/>
    <d v="2011-07-21T00:00:00"/>
    <d v="1979-05-29T00:00:00"/>
    <s v="2018/2019"/>
    <x v="224"/>
    <s v="1º"/>
    <x v="1"/>
    <n v="15"/>
    <m/>
    <x v="1"/>
    <x v="1"/>
    <x v="0"/>
    <x v="0"/>
    <s v="Sim"/>
    <x v="0"/>
    <x v="12"/>
    <n v="6"/>
    <x v="1"/>
    <x v="2"/>
    <n v="2018"/>
  </r>
  <r>
    <n v="230"/>
    <x v="1"/>
    <x v="0"/>
    <s v="CHAPA00230"/>
    <s v="COLABORADOR 218"/>
    <x v="1"/>
    <d v="2013-09-03T00:00:00"/>
    <d v="1986-11-19T00:00:00"/>
    <s v="2018/2019"/>
    <x v="225"/>
    <s v="2º"/>
    <x v="1"/>
    <n v="0"/>
    <m/>
    <x v="1"/>
    <x v="0"/>
    <x v="0"/>
    <x v="0"/>
    <s v="Não"/>
    <x v="6"/>
    <x v="21"/>
    <n v="4"/>
    <x v="1"/>
    <x v="0"/>
    <n v="2018"/>
  </r>
  <r>
    <n v="231"/>
    <x v="1"/>
    <x v="0"/>
    <s v="CHAPA00231"/>
    <s v="COLABORADOR 219"/>
    <x v="7"/>
    <d v="2013-05-14T00:00:00"/>
    <d v="1982-06-07T00:00:00"/>
    <s v="2018/2019"/>
    <x v="226"/>
    <s v="1º"/>
    <x v="1"/>
    <n v="0"/>
    <n v="0"/>
    <x v="1"/>
    <x v="0"/>
    <x v="0"/>
    <x v="0"/>
    <s v="Não"/>
    <x v="3"/>
    <x v="1"/>
    <n v="5"/>
    <x v="1"/>
    <x v="0"/>
    <n v="2018"/>
  </r>
  <r>
    <n v="232"/>
    <x v="1"/>
    <x v="0"/>
    <s v="CHAPA00232"/>
    <s v="COLABORADOR 73"/>
    <x v="3"/>
    <d v="2012-02-15T00:00:00"/>
    <d v="1979-09-19T00:00:00"/>
    <s v="2018/2019"/>
    <x v="227"/>
    <s v="3º"/>
    <x v="1"/>
    <n v="2"/>
    <n v="0"/>
    <x v="0"/>
    <x v="0"/>
    <x v="0"/>
    <x v="0"/>
    <s v="Não"/>
    <x v="4"/>
    <x v="2"/>
    <n v="6"/>
    <x v="1"/>
    <x v="2"/>
    <n v="2018"/>
  </r>
  <r>
    <n v="233"/>
    <x v="1"/>
    <x v="1"/>
    <s v="CHAPA00233"/>
    <s v="COLABORADOR 220"/>
    <x v="1"/>
    <d v="2013-06-20T00:00:00"/>
    <d v="1987-05-23T00:00:00"/>
    <s v="2017/2018"/>
    <x v="228"/>
    <s v="2º"/>
    <x v="1"/>
    <n v="0"/>
    <n v="0"/>
    <x v="0"/>
    <x v="0"/>
    <x v="0"/>
    <x v="0"/>
    <s v="Não"/>
    <x v="6"/>
    <x v="0"/>
    <n v="4"/>
    <x v="0"/>
    <x v="0"/>
    <n v="2018"/>
  </r>
  <r>
    <n v="234"/>
    <x v="1"/>
    <x v="0"/>
    <s v="CHAPA00234"/>
    <s v="COLABORADOR 221"/>
    <x v="4"/>
    <d v="2013-07-04T00:00:00"/>
    <d v="1979-12-23T00:00:00"/>
    <s v="2018/2019"/>
    <x v="229"/>
    <s v="1º"/>
    <x v="0"/>
    <n v="0"/>
    <n v="0"/>
    <x v="0"/>
    <x v="0"/>
    <x v="0"/>
    <x v="0"/>
    <s v="Não"/>
    <x v="8"/>
    <x v="12"/>
    <n v="4"/>
    <x v="1"/>
    <x v="0"/>
    <n v="2018"/>
  </r>
  <r>
    <n v="235"/>
    <x v="1"/>
    <x v="2"/>
    <s v="CHAPA00235"/>
    <s v="COLABORADOR 222"/>
    <x v="1"/>
    <d v="2018-04-12T00:00:00"/>
    <d v="1989-11-03T00:00:00"/>
    <s v="2018/2019"/>
    <x v="230"/>
    <s v="2º"/>
    <x v="0"/>
    <n v="7"/>
    <n v="0"/>
    <x v="1"/>
    <x v="0"/>
    <x v="0"/>
    <x v="0"/>
    <s v="Sim"/>
    <x v="0"/>
    <x v="11"/>
    <n v="0"/>
    <x v="0"/>
    <x v="1"/>
    <n v="2018"/>
  </r>
  <r>
    <n v="236"/>
    <x v="1"/>
    <x v="0"/>
    <s v="CHAPA00236"/>
    <s v="COLABORADOR 223"/>
    <x v="4"/>
    <d v="2005-04-01T00:00:00"/>
    <d v="1961-06-01T00:00:00"/>
    <s v="2018/2019"/>
    <x v="231"/>
    <s v="3º"/>
    <x v="1"/>
    <n v="0"/>
    <n v="0"/>
    <x v="0"/>
    <x v="0"/>
    <x v="0"/>
    <x v="0"/>
    <s v="Não"/>
    <x v="6"/>
    <x v="39"/>
    <n v="13"/>
    <x v="4"/>
    <x v="3"/>
    <n v="2018"/>
  </r>
  <r>
    <n v="237"/>
    <x v="1"/>
    <x v="0"/>
    <s v="CHAPA00237"/>
    <s v="COLABORADOR 224"/>
    <x v="4"/>
    <d v="2017-04-19T00:00:00"/>
    <d v="1992-10-02T00:00:00"/>
    <s v="2018/2019"/>
    <x v="232"/>
    <s v="1º"/>
    <x v="1"/>
    <n v="0"/>
    <m/>
    <x v="0"/>
    <x v="0"/>
    <x v="0"/>
    <x v="0"/>
    <s v="Não"/>
    <x v="3"/>
    <x v="6"/>
    <n v="1"/>
    <x v="0"/>
    <x v="0"/>
    <n v="2018"/>
  </r>
  <r>
    <n v="238"/>
    <x v="1"/>
    <x v="1"/>
    <s v="CHAPA00238"/>
    <s v="COLABORADOR 225"/>
    <x v="1"/>
    <d v="2008-11-06T00:00:00"/>
    <d v="1988-02-11T00:00:00"/>
    <s v="2018/2019"/>
    <x v="233"/>
    <s v="3º"/>
    <x v="1"/>
    <n v="0"/>
    <n v="0"/>
    <x v="0"/>
    <x v="2"/>
    <x v="0"/>
    <x v="0"/>
    <s v="Não"/>
    <x v="8"/>
    <x v="21"/>
    <n v="10"/>
    <x v="1"/>
    <x v="2"/>
    <n v="2019"/>
  </r>
  <r>
    <n v="239"/>
    <x v="1"/>
    <x v="1"/>
    <s v="CHAPA00239"/>
    <s v="COLABORADOR 226"/>
    <x v="1"/>
    <d v="2017-05-11T00:00:00"/>
    <d v="1998-02-18T00:00:00"/>
    <s v="2017/2018"/>
    <x v="215"/>
    <s v="3º"/>
    <x v="1"/>
    <n v="1"/>
    <n v="0"/>
    <x v="1"/>
    <x v="3"/>
    <x v="0"/>
    <x v="0"/>
    <s v="Não"/>
    <x v="3"/>
    <x v="5"/>
    <n v="0"/>
    <x v="3"/>
    <x v="1"/>
    <n v="2017"/>
  </r>
  <r>
    <n v="240"/>
    <x v="1"/>
    <x v="0"/>
    <s v="CHAPA00240"/>
    <s v="COLABORADOR 227"/>
    <x v="1"/>
    <d v="2013-02-05T00:00:00"/>
    <d v="1984-01-23T00:00:00"/>
    <s v="2018/2019"/>
    <x v="234"/>
    <s v="1º"/>
    <x v="1"/>
    <n v="0"/>
    <m/>
    <x v="0"/>
    <x v="0"/>
    <x v="0"/>
    <x v="0"/>
    <s v="Não"/>
    <x v="2"/>
    <x v="14"/>
    <n v="5"/>
    <x v="1"/>
    <x v="0"/>
    <n v="2018"/>
  </r>
  <r>
    <n v="241"/>
    <x v="1"/>
    <x v="0"/>
    <s v="CHAPA00241"/>
    <s v="COLABORADOR 228"/>
    <x v="4"/>
    <d v="2006-08-03T00:00:00"/>
    <d v="1970-09-14T00:00:00"/>
    <s v="2018/2019"/>
    <x v="235"/>
    <s v="2º"/>
    <x v="1"/>
    <n v="0"/>
    <m/>
    <x v="1"/>
    <x v="0"/>
    <x v="0"/>
    <x v="0"/>
    <s v="Não"/>
    <x v="6"/>
    <x v="34"/>
    <n v="12"/>
    <x v="2"/>
    <x v="3"/>
    <n v="2018"/>
  </r>
  <r>
    <n v="242"/>
    <x v="1"/>
    <x v="0"/>
    <s v="CHAPA00242"/>
    <s v="COLABORADOR 229"/>
    <x v="4"/>
    <d v="2012-04-05T00:00:00"/>
    <d v="1991-01-29T00:00:00"/>
    <s v="2018/2019"/>
    <x v="236"/>
    <s v="3º"/>
    <x v="1"/>
    <n v="0"/>
    <n v="0"/>
    <x v="0"/>
    <x v="0"/>
    <x v="0"/>
    <x v="0"/>
    <s v="Não"/>
    <x v="3"/>
    <x v="3"/>
    <n v="6"/>
    <x v="0"/>
    <x v="2"/>
    <n v="2018"/>
  </r>
  <r>
    <n v="243"/>
    <x v="1"/>
    <x v="1"/>
    <s v="CHAPA00243"/>
    <s v="COLABORADOR 230"/>
    <x v="1"/>
    <d v="2013-03-22T00:00:00"/>
    <d v="1957-07-20T00:00:00"/>
    <s v="2018/2019"/>
    <x v="237"/>
    <s v="1º"/>
    <x v="0"/>
    <n v="15"/>
    <m/>
    <x v="0"/>
    <x v="3"/>
    <x v="0"/>
    <x v="1"/>
    <s v="Sim"/>
    <x v="8"/>
    <x v="40"/>
    <n v="5"/>
    <x v="6"/>
    <x v="0"/>
    <n v="2019"/>
  </r>
  <r>
    <n v="244"/>
    <x v="1"/>
    <x v="0"/>
    <s v="CHAPA00244"/>
    <s v="COLABORADOR 231"/>
    <x v="4"/>
    <d v="2016-04-01T00:00:00"/>
    <d v="1981-11-28T00:00:00"/>
    <s v="2017/2018"/>
    <x v="238"/>
    <s v="2º"/>
    <x v="1"/>
    <n v="0"/>
    <m/>
    <x v="0"/>
    <x v="0"/>
    <x v="0"/>
    <x v="2"/>
    <s v="Não"/>
    <x v="0"/>
    <x v="1"/>
    <n v="1"/>
    <x v="1"/>
    <x v="0"/>
    <n v="2018"/>
  </r>
  <r>
    <n v="245"/>
    <x v="1"/>
    <x v="0"/>
    <s v="CHAPA00245"/>
    <s v="COLABORADOR 232"/>
    <x v="4"/>
    <d v="2007-06-19T00:00:00"/>
    <d v="1962-07-25T00:00:00"/>
    <s v="2018/2019"/>
    <x v="239"/>
    <s v="2º"/>
    <x v="1"/>
    <n v="0"/>
    <n v="0"/>
    <x v="0"/>
    <x v="0"/>
    <x v="0"/>
    <x v="0"/>
    <s v="Não"/>
    <x v="3"/>
    <x v="41"/>
    <n v="11"/>
    <x v="4"/>
    <x v="3"/>
    <n v="2018"/>
  </r>
  <r>
    <n v="246"/>
    <x v="1"/>
    <x v="2"/>
    <s v="CHAPA00246"/>
    <s v="COLABORADOR 233"/>
    <x v="7"/>
    <d v="2006-05-02T00:00:00"/>
    <d v="1985-01-20T00:00:00"/>
    <s v="2018/2019"/>
    <x v="240"/>
    <s v="3º"/>
    <x v="1"/>
    <n v="0"/>
    <n v="0"/>
    <x v="1"/>
    <x v="0"/>
    <x v="0"/>
    <x v="0"/>
    <s v="Não"/>
    <x v="3"/>
    <x v="22"/>
    <n v="12"/>
    <x v="1"/>
    <x v="3"/>
    <n v="2018"/>
  </r>
  <r>
    <n v="247"/>
    <x v="1"/>
    <x v="0"/>
    <s v="CHAPA00247"/>
    <s v="COLABORADOR 234"/>
    <x v="7"/>
    <d v="2016-04-01T00:00:00"/>
    <d v="1988-05-14T00:00:00"/>
    <s v="2018/2019"/>
    <x v="241"/>
    <s v="1º"/>
    <x v="1"/>
    <n v="0"/>
    <n v="0"/>
    <x v="0"/>
    <x v="0"/>
    <x v="0"/>
    <x v="0"/>
    <s v="Não"/>
    <x v="0"/>
    <x v="0"/>
    <n v="2"/>
    <x v="0"/>
    <x v="0"/>
    <n v="2018"/>
  </r>
  <r>
    <n v="248"/>
    <x v="1"/>
    <x v="0"/>
    <s v="CHAPA00248"/>
    <s v="COLABORADOR 235"/>
    <x v="1"/>
    <d v="2010-05-04T00:00:00"/>
    <d v="1977-03-19T00:00:00"/>
    <s v="2018/2019"/>
    <x v="242"/>
    <s v="2º"/>
    <x v="1"/>
    <n v="0"/>
    <n v="0"/>
    <x v="0"/>
    <x v="1"/>
    <x v="0"/>
    <x v="0"/>
    <s v="Não"/>
    <x v="8"/>
    <x v="18"/>
    <n v="8"/>
    <x v="2"/>
    <x v="2"/>
    <n v="2018"/>
  </r>
  <r>
    <n v="249"/>
    <x v="1"/>
    <x v="0"/>
    <s v="CHAPA00249"/>
    <s v="COLABORADOR 236"/>
    <x v="4"/>
    <d v="2006-04-06T00:00:00"/>
    <d v="1962-06-06T00:00:00"/>
    <s v="2018/2019"/>
    <x v="243"/>
    <s v="1º"/>
    <x v="1"/>
    <n v="0"/>
    <n v="0"/>
    <x v="0"/>
    <x v="0"/>
    <x v="0"/>
    <x v="0"/>
    <s v="Não"/>
    <x v="6"/>
    <x v="42"/>
    <n v="12"/>
    <x v="4"/>
    <x v="3"/>
    <n v="2019"/>
  </r>
  <r>
    <n v="250"/>
    <x v="1"/>
    <x v="0"/>
    <s v="CHAPA00250"/>
    <s v="COLABORADOR 237"/>
    <x v="4"/>
    <d v="2013-04-09T00:00:00"/>
    <d v="1983-04-23T00:00:00"/>
    <s v="2019/2020"/>
    <x v="244"/>
    <s v="1º"/>
    <x v="1"/>
    <n v="0"/>
    <n v="0"/>
    <x v="0"/>
    <x v="1"/>
    <x v="0"/>
    <x v="0"/>
    <s v="Não"/>
    <x v="3"/>
    <x v="1"/>
    <n v="6"/>
    <x v="1"/>
    <x v="2"/>
    <n v="2019"/>
  </r>
  <r>
    <n v="251"/>
    <x v="1"/>
    <x v="0"/>
    <s v="CHAPA00251"/>
    <s v="COLABORADOR 238"/>
    <x v="1"/>
    <d v="2012-09-04T00:00:00"/>
    <d v="1989-06-14T00:00:00"/>
    <s v="2019/2020"/>
    <x v="245"/>
    <s v="2º"/>
    <x v="1"/>
    <n v="0"/>
    <m/>
    <x v="0"/>
    <x v="0"/>
    <x v="0"/>
    <x v="2"/>
    <s v="Não"/>
    <x v="6"/>
    <x v="20"/>
    <n v="6"/>
    <x v="0"/>
    <x v="2"/>
    <n v="2019"/>
  </r>
  <r>
    <n v="252"/>
    <x v="1"/>
    <x v="0"/>
    <s v="CHAPA00252"/>
    <s v="COLABORADOR 239"/>
    <x v="1"/>
    <d v="2004-04-06T00:00:00"/>
    <d v="1979-02-19T00:00:00"/>
    <s v="2018/2019"/>
    <x v="246"/>
    <s v="2º"/>
    <x v="1"/>
    <n v="0"/>
    <m/>
    <x v="0"/>
    <x v="0"/>
    <x v="0"/>
    <x v="2"/>
    <s v="Não"/>
    <x v="3"/>
    <x v="2"/>
    <n v="14"/>
    <x v="1"/>
    <x v="3"/>
    <n v="2018"/>
  </r>
  <r>
    <n v="253"/>
    <x v="1"/>
    <x v="2"/>
    <s v="CHAPA00253"/>
    <s v="COLABORADOR 240"/>
    <x v="5"/>
    <d v="2018-04-03T00:00:00"/>
    <d v="1996-05-12T00:00:00"/>
    <s v="2018/2019"/>
    <x v="247"/>
    <s v="2º"/>
    <x v="1"/>
    <n v="0"/>
    <n v="0"/>
    <x v="0"/>
    <x v="0"/>
    <x v="0"/>
    <x v="0"/>
    <s v="Não"/>
    <x v="0"/>
    <x v="26"/>
    <n v="0"/>
    <x v="5"/>
    <x v="1"/>
    <n v="2018"/>
  </r>
  <r>
    <n v="254"/>
    <x v="1"/>
    <x v="1"/>
    <s v="CHAPA00254"/>
    <s v="COLABORADOR 241"/>
    <x v="8"/>
    <d v="2013-03-05T00:00:00"/>
    <d v="1973-07-21T00:00:00"/>
    <s v="2018/2019"/>
    <x v="248"/>
    <s v="2º"/>
    <x v="1"/>
    <n v="0"/>
    <m/>
    <x v="0"/>
    <x v="0"/>
    <x v="0"/>
    <x v="0"/>
    <s v="Não"/>
    <x v="3"/>
    <x v="36"/>
    <n v="5"/>
    <x v="2"/>
    <x v="0"/>
    <n v="2018"/>
  </r>
  <r>
    <n v="255"/>
    <x v="1"/>
    <x v="1"/>
    <s v="CHAPA00255"/>
    <s v="COLABORADOR 242"/>
    <x v="1"/>
    <d v="2011-07-14T00:00:00"/>
    <d v="1988-04-14T00:00:00"/>
    <s v="2018/2019"/>
    <x v="249"/>
    <s v="2º"/>
    <x v="1"/>
    <n v="0"/>
    <m/>
    <x v="0"/>
    <x v="0"/>
    <x v="0"/>
    <x v="0"/>
    <s v="Não"/>
    <x v="3"/>
    <x v="0"/>
    <n v="7"/>
    <x v="0"/>
    <x v="2"/>
    <n v="2019"/>
  </r>
  <r>
    <n v="256"/>
    <x v="1"/>
    <x v="0"/>
    <s v="CHAPA00256"/>
    <s v="COLABORADOR 243"/>
    <x v="1"/>
    <d v="2010-11-22T00:00:00"/>
    <d v="1972-09-09T00:00:00"/>
    <s v="2019/2020"/>
    <x v="250"/>
    <s v="1º"/>
    <x v="1"/>
    <n v="0"/>
    <n v="0"/>
    <x v="0"/>
    <x v="0"/>
    <x v="0"/>
    <x v="1"/>
    <s v="Não"/>
    <x v="5"/>
    <x v="35"/>
    <n v="8"/>
    <x v="2"/>
    <x v="2"/>
    <n v="2019"/>
  </r>
  <r>
    <n v="257"/>
    <x v="1"/>
    <x v="0"/>
    <s v="CHAPA00257"/>
    <s v="COLABORADOR 186"/>
    <x v="4"/>
    <d v="2011-12-05T00:00:00"/>
    <d v="1989-07-27T00:00:00"/>
    <s v="2017/2018"/>
    <x v="251"/>
    <s v="2º"/>
    <x v="1"/>
    <n v="0"/>
    <m/>
    <x v="1"/>
    <x v="0"/>
    <x v="0"/>
    <x v="0"/>
    <s v="Não"/>
    <x v="8"/>
    <x v="11"/>
    <n v="6"/>
    <x v="0"/>
    <x v="2"/>
    <n v="2017"/>
  </r>
  <r>
    <n v="258"/>
    <x v="1"/>
    <x v="0"/>
    <s v="CHAPA00258"/>
    <s v="COLABORADOR 244"/>
    <x v="1"/>
    <d v="2011-07-07T00:00:00"/>
    <d v="1983-04-18T00:00:00"/>
    <s v="2019/2020"/>
    <x v="252"/>
    <s v="3º"/>
    <x v="1"/>
    <n v="0"/>
    <m/>
    <x v="0"/>
    <x v="0"/>
    <x v="0"/>
    <x v="2"/>
    <s v="Não"/>
    <x v="3"/>
    <x v="1"/>
    <n v="7"/>
    <x v="1"/>
    <x v="2"/>
    <n v="2019"/>
  </r>
  <r>
    <n v="259"/>
    <x v="1"/>
    <x v="0"/>
    <s v="CHAPA00259"/>
    <s v="COLABORADOR 245"/>
    <x v="1"/>
    <d v="2015-06-18T00:00:00"/>
    <d v="1994-08-02T00:00:00"/>
    <s v="2019/2020"/>
    <x v="253"/>
    <s v="1º"/>
    <x v="1"/>
    <n v="0"/>
    <n v="0"/>
    <x v="0"/>
    <x v="1"/>
    <x v="0"/>
    <x v="0"/>
    <s v="Não"/>
    <x v="8"/>
    <x v="10"/>
    <n v="3"/>
    <x v="5"/>
    <x v="0"/>
    <n v="2019"/>
  </r>
  <r>
    <n v="260"/>
    <x v="1"/>
    <x v="0"/>
    <s v="CHAPA00260"/>
    <s v="COLABORADOR 246"/>
    <x v="4"/>
    <d v="2006-03-23T00:00:00"/>
    <d v="1980-03-29T00:00:00"/>
    <s v="2018/2019"/>
    <x v="254"/>
    <s v="3º"/>
    <x v="1"/>
    <n v="0"/>
    <m/>
    <x v="1"/>
    <x v="0"/>
    <x v="0"/>
    <x v="0"/>
    <s v="Não"/>
    <x v="6"/>
    <x v="12"/>
    <n v="12"/>
    <x v="1"/>
    <x v="3"/>
    <n v="2018"/>
  </r>
  <r>
    <n v="261"/>
    <x v="1"/>
    <x v="2"/>
    <s v="CHAPA00261"/>
    <s v="COLABORADOR 247"/>
    <x v="8"/>
    <d v="2016-04-01T00:00:00"/>
    <d v="1997-04-13T00:00:00"/>
    <s v="2017/2018"/>
    <x v="255"/>
    <s v="2º"/>
    <x v="1"/>
    <n v="0"/>
    <n v="0"/>
    <x v="0"/>
    <x v="0"/>
    <x v="0"/>
    <x v="0"/>
    <s v="Não"/>
    <x v="3"/>
    <x v="16"/>
    <n v="1"/>
    <x v="3"/>
    <x v="0"/>
    <n v="2018"/>
  </r>
  <r>
    <n v="262"/>
    <x v="1"/>
    <x v="0"/>
    <s v="CHAPA00262"/>
    <s v="COLABORADOR 248"/>
    <x v="1"/>
    <d v="2005-02-18T00:00:00"/>
    <d v="1965-05-16T00:00:00"/>
    <s v="2018/2019"/>
    <x v="256"/>
    <s v="2º"/>
    <x v="1"/>
    <n v="1"/>
    <n v="0"/>
    <x v="1"/>
    <x v="2"/>
    <x v="0"/>
    <x v="0"/>
    <s v="Não"/>
    <x v="6"/>
    <x v="28"/>
    <n v="13"/>
    <x v="4"/>
    <x v="3"/>
    <n v="2018"/>
  </r>
  <r>
    <n v="263"/>
    <x v="1"/>
    <x v="0"/>
    <s v="CHAPA00263"/>
    <s v="COLABORADOR 249"/>
    <x v="3"/>
    <d v="2018-03-22T00:00:00"/>
    <d v="1995-10-30T00:00:00"/>
    <s v="2018/2019"/>
    <x v="257"/>
    <s v="3º"/>
    <x v="1"/>
    <n v="0"/>
    <n v="0"/>
    <x v="0"/>
    <x v="1"/>
    <x v="0"/>
    <x v="0"/>
    <s v="Não"/>
    <x v="0"/>
    <x v="26"/>
    <n v="0"/>
    <x v="5"/>
    <x v="1"/>
    <n v="2018"/>
  </r>
  <r>
    <n v="264"/>
    <x v="1"/>
    <x v="0"/>
    <s v="CHAPA00264"/>
    <s v="COLABORADOR 250"/>
    <x v="1"/>
    <d v="2011-11-08T00:00:00"/>
    <d v="1972-09-21T00:00:00"/>
    <s v="2018/2019"/>
    <x v="258"/>
    <s v="3º"/>
    <x v="1"/>
    <n v="0"/>
    <n v="0"/>
    <x v="0"/>
    <x v="0"/>
    <x v="0"/>
    <x v="0"/>
    <s v="Não"/>
    <x v="6"/>
    <x v="36"/>
    <n v="6"/>
    <x v="2"/>
    <x v="2"/>
    <n v="2018"/>
  </r>
  <r>
    <n v="265"/>
    <x v="1"/>
    <x v="1"/>
    <s v="CHAPA00265"/>
    <s v="COLABORADOR 251"/>
    <x v="4"/>
    <d v="2017-06-01T00:00:00"/>
    <d v="1975-10-18T00:00:00"/>
    <s v="2018/2019"/>
    <x v="259"/>
    <s v="2º"/>
    <x v="1"/>
    <n v="1"/>
    <n v="0"/>
    <x v="0"/>
    <x v="0"/>
    <x v="0"/>
    <x v="0"/>
    <s v="Não"/>
    <x v="7"/>
    <x v="32"/>
    <n v="1"/>
    <x v="2"/>
    <x v="0"/>
    <n v="2018"/>
  </r>
  <r>
    <n v="266"/>
    <x v="1"/>
    <x v="0"/>
    <s v="CHAPA00266"/>
    <s v="COLABORADOR 252"/>
    <x v="1"/>
    <d v="2016-09-15T00:00:00"/>
    <d v="1993-03-30T00:00:00"/>
    <s v="2017/2018"/>
    <x v="260"/>
    <s v="2º"/>
    <x v="1"/>
    <n v="0"/>
    <m/>
    <x v="1"/>
    <x v="0"/>
    <x v="0"/>
    <x v="0"/>
    <s v="Não"/>
    <x v="8"/>
    <x v="10"/>
    <n v="1"/>
    <x v="5"/>
    <x v="0"/>
    <n v="2018"/>
  </r>
  <r>
    <n v="267"/>
    <x v="1"/>
    <x v="1"/>
    <s v="CHAPA00267"/>
    <s v="COLABORADOR 253"/>
    <x v="1"/>
    <d v="2015-10-08T00:00:00"/>
    <d v="1997-07-27T00:00:00"/>
    <s v="2018/2019"/>
    <x v="261"/>
    <s v="3º"/>
    <x v="1"/>
    <n v="0"/>
    <n v="0"/>
    <x v="0"/>
    <x v="0"/>
    <x v="0"/>
    <x v="0"/>
    <s v="Não"/>
    <x v="5"/>
    <x v="16"/>
    <n v="2"/>
    <x v="3"/>
    <x v="0"/>
    <n v="2018"/>
  </r>
  <r>
    <n v="268"/>
    <x v="1"/>
    <x v="0"/>
    <s v="CHAPA00268"/>
    <s v="COLABORADOR 254"/>
    <x v="1"/>
    <d v="2017-12-05T00:00:00"/>
    <d v="1999-09-11T00:00:00"/>
    <s v="2018/2019"/>
    <x v="262"/>
    <s v="1º"/>
    <x v="0"/>
    <n v="3"/>
    <m/>
    <x v="0"/>
    <x v="1"/>
    <x v="0"/>
    <x v="0"/>
    <s v="Não"/>
    <x v="3"/>
    <x v="37"/>
    <n v="0"/>
    <x v="3"/>
    <x v="1"/>
    <n v="2018"/>
  </r>
  <r>
    <n v="269"/>
    <x v="1"/>
    <x v="1"/>
    <s v="CHAPA00269"/>
    <s v="COLABORADOR 64"/>
    <x v="1"/>
    <d v="2017-02-21T00:00:00"/>
    <d v="1996-12-13T00:00:00"/>
    <s v="2018/2019"/>
    <x v="263"/>
    <s v="3º"/>
    <x v="1"/>
    <n v="0"/>
    <n v="0"/>
    <x v="1"/>
    <x v="1"/>
    <x v="0"/>
    <x v="0"/>
    <s v="Não"/>
    <x v="2"/>
    <x v="13"/>
    <n v="1"/>
    <x v="5"/>
    <x v="0"/>
    <n v="2018"/>
  </r>
  <r>
    <n v="270"/>
    <x v="1"/>
    <x v="0"/>
    <s v="CHAPA00270"/>
    <s v="COLABORADOR 255"/>
    <x v="4"/>
    <d v="2004-04-15T00:00:00"/>
    <d v="1969-06-28T00:00:00"/>
    <s v="2018/2019"/>
    <x v="264"/>
    <s v="2º"/>
    <x v="1"/>
    <n v="0"/>
    <m/>
    <x v="1"/>
    <x v="1"/>
    <x v="0"/>
    <x v="0"/>
    <s v="Não"/>
    <x v="1"/>
    <x v="34"/>
    <n v="14"/>
    <x v="2"/>
    <x v="3"/>
    <n v="2018"/>
  </r>
  <r>
    <n v="271"/>
    <x v="1"/>
    <x v="1"/>
    <s v="CHAPA00271"/>
    <s v="COLABORADOR 256"/>
    <x v="1"/>
    <d v="2017-10-03T00:00:00"/>
    <d v="1996-10-04T00:00:00"/>
    <s v="2018/2019"/>
    <x v="265"/>
    <s v="3º"/>
    <x v="1"/>
    <n v="0"/>
    <n v="0"/>
    <x v="1"/>
    <x v="0"/>
    <x v="0"/>
    <x v="0"/>
    <s v="Não"/>
    <x v="3"/>
    <x v="26"/>
    <n v="1"/>
    <x v="5"/>
    <x v="0"/>
    <n v="2018"/>
  </r>
  <r>
    <n v="272"/>
    <x v="1"/>
    <x v="0"/>
    <s v="CHAPA00272"/>
    <s v="COLABORADOR 257"/>
    <x v="4"/>
    <d v="2010-11-03T00:00:00"/>
    <d v="1992-03-06T00:00:00"/>
    <s v="2018/2019"/>
    <x v="266"/>
    <s v="1º"/>
    <x v="0"/>
    <n v="45"/>
    <n v="0"/>
    <x v="0"/>
    <x v="1"/>
    <x v="0"/>
    <x v="0"/>
    <s v="Sim"/>
    <x v="0"/>
    <x v="6"/>
    <n v="7"/>
    <x v="0"/>
    <x v="2"/>
    <n v="2018"/>
  </r>
  <r>
    <n v="273"/>
    <x v="1"/>
    <x v="0"/>
    <s v="CHAPA00273"/>
    <s v="COLABORADOR 258"/>
    <x v="7"/>
    <d v="2016-12-01T00:00:00"/>
    <d v="1987-03-17T00:00:00"/>
    <s v="2018/2019"/>
    <x v="267"/>
    <s v="3º"/>
    <x v="1"/>
    <n v="0"/>
    <n v="0"/>
    <x v="0"/>
    <x v="0"/>
    <x v="0"/>
    <x v="0"/>
    <s v="Não"/>
    <x v="2"/>
    <x v="21"/>
    <n v="1"/>
    <x v="1"/>
    <x v="0"/>
    <n v="2018"/>
  </r>
  <r>
    <n v="274"/>
    <x v="1"/>
    <x v="0"/>
    <s v="CHAPA00274"/>
    <s v="COLABORADOR 174"/>
    <x v="1"/>
    <d v="2013-07-09T00:00:00"/>
    <d v="1981-04-21T00:00:00"/>
    <s v="2018/2019"/>
    <x v="268"/>
    <s v="1º"/>
    <x v="1"/>
    <n v="0"/>
    <m/>
    <x v="0"/>
    <x v="0"/>
    <x v="0"/>
    <x v="2"/>
    <s v="Não"/>
    <x v="0"/>
    <x v="7"/>
    <n v="4"/>
    <x v="1"/>
    <x v="0"/>
    <n v="2018"/>
  </r>
  <r>
    <n v="275"/>
    <x v="1"/>
    <x v="0"/>
    <s v="CHAPA00275"/>
    <s v="COLABORADOR 259"/>
    <x v="3"/>
    <d v="2015-05-05T00:00:00"/>
    <d v="1992-01-27T00:00:00"/>
    <s v="2018/2019"/>
    <x v="269"/>
    <s v="3º"/>
    <x v="1"/>
    <n v="0"/>
    <n v="0"/>
    <x v="0"/>
    <x v="0"/>
    <x v="0"/>
    <x v="1"/>
    <s v="Não"/>
    <x v="2"/>
    <x v="6"/>
    <n v="3"/>
    <x v="0"/>
    <x v="0"/>
    <n v="2018"/>
  </r>
  <r>
    <n v="276"/>
    <x v="1"/>
    <x v="1"/>
    <s v="CHAPA00276"/>
    <s v="COLABORADOR 69"/>
    <x v="1"/>
    <d v="2015-06-25T00:00:00"/>
    <d v="1996-12-20T00:00:00"/>
    <s v="2018/2019"/>
    <x v="270"/>
    <s v="2º"/>
    <x v="1"/>
    <n v="0"/>
    <n v="0"/>
    <x v="1"/>
    <x v="0"/>
    <x v="0"/>
    <x v="0"/>
    <s v="Não"/>
    <x v="8"/>
    <x v="13"/>
    <n v="3"/>
    <x v="5"/>
    <x v="0"/>
    <n v="2018"/>
  </r>
  <r>
    <n v="277"/>
    <x v="1"/>
    <x v="0"/>
    <s v="CHAPA00277"/>
    <s v="COLABORADOR 260"/>
    <x v="3"/>
    <d v="2017-09-12T00:00:00"/>
    <d v="1996-05-22T00:00:00"/>
    <s v="2018/2019"/>
    <x v="271"/>
    <s v="1º"/>
    <x v="1"/>
    <n v="4"/>
    <n v="0"/>
    <x v="0"/>
    <x v="1"/>
    <x v="0"/>
    <x v="0"/>
    <s v="Não"/>
    <x v="3"/>
    <x v="13"/>
    <n v="0"/>
    <x v="5"/>
    <x v="1"/>
    <n v="2018"/>
  </r>
  <r>
    <n v="278"/>
    <x v="1"/>
    <x v="0"/>
    <s v="CHAPA00278"/>
    <s v="COLABORADOR 261"/>
    <x v="1"/>
    <d v="2012-04-05T00:00:00"/>
    <d v="1984-03-28T00:00:00"/>
    <s v="2018/2019"/>
    <x v="272"/>
    <s v="2º"/>
    <x v="1"/>
    <n v="0"/>
    <n v="0"/>
    <x v="0"/>
    <x v="0"/>
    <x v="0"/>
    <x v="0"/>
    <s v="Não"/>
    <x v="3"/>
    <x v="14"/>
    <n v="6"/>
    <x v="1"/>
    <x v="2"/>
    <n v="2018"/>
  </r>
  <r>
    <n v="279"/>
    <x v="1"/>
    <x v="0"/>
    <s v="CHAPA00279"/>
    <s v="COLABORADOR 262"/>
    <x v="3"/>
    <d v="2016-09-01T00:00:00"/>
    <d v="1992-05-26T00:00:00"/>
    <s v="2018/2019"/>
    <x v="273"/>
    <s v="2º"/>
    <x v="0"/>
    <n v="5"/>
    <m/>
    <x v="0"/>
    <x v="1"/>
    <x v="0"/>
    <x v="2"/>
    <s v="Não"/>
    <x v="4"/>
    <x v="6"/>
    <n v="1"/>
    <x v="0"/>
    <x v="0"/>
    <n v="2018"/>
  </r>
  <r>
    <n v="280"/>
    <x v="1"/>
    <x v="1"/>
    <s v="CHAPA00280"/>
    <s v="COLABORADOR 263"/>
    <x v="1"/>
    <d v="2009-04-22T00:00:00"/>
    <d v="1988-05-29T00:00:00"/>
    <s v="2018/2019"/>
    <x v="274"/>
    <s v="2º"/>
    <x v="1"/>
    <n v="0"/>
    <n v="0"/>
    <x v="0"/>
    <x v="0"/>
    <x v="0"/>
    <x v="1"/>
    <s v="Não"/>
    <x v="8"/>
    <x v="0"/>
    <n v="9"/>
    <x v="0"/>
    <x v="2"/>
    <n v="2019"/>
  </r>
  <r>
    <n v="281"/>
    <x v="1"/>
    <x v="0"/>
    <s v="CHAPA00281"/>
    <s v="COLABORADOR 264"/>
    <x v="1"/>
    <d v="2018-04-03T00:00:00"/>
    <d v="1978-03-19T00:00:00"/>
    <s v="2018/2019"/>
    <x v="275"/>
    <s v="1º"/>
    <x v="1"/>
    <n v="1"/>
    <m/>
    <x v="1"/>
    <x v="0"/>
    <x v="0"/>
    <x v="0"/>
    <s v="Não"/>
    <x v="2"/>
    <x v="15"/>
    <n v="0"/>
    <x v="1"/>
    <x v="1"/>
    <n v="2019"/>
  </r>
  <r>
    <n v="282"/>
    <x v="1"/>
    <x v="0"/>
    <s v="CHAPA00282"/>
    <s v="COLABORADOR 265"/>
    <x v="4"/>
    <d v="2014-04-16T00:00:00"/>
    <d v="1982-11-20T00:00:00"/>
    <s v="2019/2020"/>
    <x v="276"/>
    <s v="1º"/>
    <x v="1"/>
    <n v="0"/>
    <n v="0"/>
    <x v="1"/>
    <x v="1"/>
    <x v="0"/>
    <x v="0"/>
    <s v="Não"/>
    <x v="2"/>
    <x v="1"/>
    <n v="5"/>
    <x v="1"/>
    <x v="0"/>
    <n v="2019"/>
  </r>
  <r>
    <n v="283"/>
    <x v="1"/>
    <x v="0"/>
    <s v="CHAPA00283"/>
    <s v="COLABORADOR 266"/>
    <x v="1"/>
    <d v="2017-03-23T00:00:00"/>
    <d v="1974-01-28T00:00:00"/>
    <s v="2018/2019"/>
    <x v="277"/>
    <s v="2º"/>
    <x v="1"/>
    <n v="1"/>
    <n v="0"/>
    <x v="0"/>
    <x v="0"/>
    <x v="0"/>
    <x v="0"/>
    <s v="Não"/>
    <x v="0"/>
    <x v="27"/>
    <n v="1"/>
    <x v="2"/>
    <x v="0"/>
    <n v="2018"/>
  </r>
  <r>
    <n v="284"/>
    <x v="1"/>
    <x v="0"/>
    <s v="CHAPA00284"/>
    <s v="COLABORADOR 267"/>
    <x v="4"/>
    <d v="2005-05-27T00:00:00"/>
    <d v="1972-01-07T00:00:00"/>
    <s v="2018/2019"/>
    <x v="278"/>
    <s v="3º"/>
    <x v="0"/>
    <n v="90"/>
    <n v="0"/>
    <x v="0"/>
    <x v="3"/>
    <x v="0"/>
    <x v="0"/>
    <s v="Sim"/>
    <x v="6"/>
    <x v="35"/>
    <n v="13"/>
    <x v="2"/>
    <x v="3"/>
    <n v="2018"/>
  </r>
  <r>
    <n v="285"/>
    <x v="1"/>
    <x v="0"/>
    <s v="CHAPA00285"/>
    <s v="COLABORADOR 268"/>
    <x v="4"/>
    <d v="2013-01-24T00:00:00"/>
    <d v="1994-11-15T00:00:00"/>
    <s v="2018/2019"/>
    <x v="279"/>
    <s v="2º"/>
    <x v="1"/>
    <n v="0"/>
    <n v="0"/>
    <x v="0"/>
    <x v="0"/>
    <x v="0"/>
    <x v="0"/>
    <s v="Não"/>
    <x v="3"/>
    <x v="17"/>
    <n v="5"/>
    <x v="5"/>
    <x v="0"/>
    <n v="2018"/>
  </r>
  <r>
    <n v="286"/>
    <x v="1"/>
    <x v="0"/>
    <s v="CHAPA00286"/>
    <s v="COLABORADOR 269"/>
    <x v="3"/>
    <d v="2018-01-18T00:00:00"/>
    <d v="1993-03-11T00:00:00"/>
    <s v="2018/2019"/>
    <x v="280"/>
    <s v="3º"/>
    <x v="1"/>
    <n v="0"/>
    <n v="0"/>
    <x v="0"/>
    <x v="0"/>
    <x v="0"/>
    <x v="0"/>
    <s v="Não"/>
    <x v="3"/>
    <x v="23"/>
    <n v="0"/>
    <x v="5"/>
    <x v="1"/>
    <n v="2018"/>
  </r>
  <r>
    <n v="287"/>
    <x v="1"/>
    <x v="1"/>
    <s v="CHAPA00287"/>
    <s v="COLABORADOR 270"/>
    <x v="1"/>
    <d v="2016-09-01T00:00:00"/>
    <d v="1990-05-19T00:00:00"/>
    <s v="2018/2019"/>
    <x v="281"/>
    <s v="1º"/>
    <x v="1"/>
    <n v="0"/>
    <m/>
    <x v="0"/>
    <x v="0"/>
    <x v="0"/>
    <x v="0"/>
    <s v="Não"/>
    <x v="5"/>
    <x v="11"/>
    <n v="2"/>
    <x v="0"/>
    <x v="0"/>
    <n v="2019"/>
  </r>
  <r>
    <n v="288"/>
    <x v="1"/>
    <x v="2"/>
    <s v="CHAPA00288"/>
    <s v="COLABORADOR 271"/>
    <x v="1"/>
    <d v="2013-10-10T00:00:00"/>
    <d v="1990-07-07T00:00:00"/>
    <s v="2018/2019"/>
    <x v="282"/>
    <s v="1º"/>
    <x v="1"/>
    <n v="0"/>
    <m/>
    <x v="1"/>
    <x v="0"/>
    <x v="0"/>
    <x v="0"/>
    <s v="Não"/>
    <x v="2"/>
    <x v="11"/>
    <n v="5"/>
    <x v="0"/>
    <x v="0"/>
    <n v="2019"/>
  </r>
  <r>
    <n v="289"/>
    <x v="1"/>
    <x v="0"/>
    <s v="CHAPA00289"/>
    <s v="COLABORADOR 272"/>
    <x v="1"/>
    <d v="2013-03-13T00:00:00"/>
    <d v="1977-03-01T00:00:00"/>
    <s v="2018/2019"/>
    <x v="283"/>
    <s v="3º"/>
    <x v="1"/>
    <n v="7"/>
    <n v="0"/>
    <x v="1"/>
    <x v="0"/>
    <x v="0"/>
    <x v="0"/>
    <s v="Não"/>
    <x v="0"/>
    <x v="18"/>
    <n v="5"/>
    <x v="2"/>
    <x v="0"/>
    <n v="2018"/>
  </r>
  <r>
    <n v="290"/>
    <x v="1"/>
    <x v="1"/>
    <s v="CHAPA00290"/>
    <s v="COLABORADOR 273"/>
    <x v="4"/>
    <d v="2012-07-17T00:00:00"/>
    <d v="1977-09-12T00:00:00"/>
    <s v="2018/2019"/>
    <x v="284"/>
    <s v="3º"/>
    <x v="1"/>
    <n v="0"/>
    <n v="0"/>
    <x v="0"/>
    <x v="1"/>
    <x v="0"/>
    <x v="0"/>
    <s v="Não"/>
    <x v="8"/>
    <x v="15"/>
    <n v="6"/>
    <x v="1"/>
    <x v="2"/>
    <n v="2018"/>
  </r>
  <r>
    <n v="291"/>
    <x v="1"/>
    <x v="1"/>
    <s v="CHAPA00291"/>
    <s v="COLABORADOR 274"/>
    <x v="1"/>
    <d v="2018-05-03T00:00:00"/>
    <d v="1998-01-30T00:00:00"/>
    <s v="2019/2020"/>
    <x v="285"/>
    <s v="2º"/>
    <x v="1"/>
    <n v="0"/>
    <m/>
    <x v="1"/>
    <x v="2"/>
    <x v="0"/>
    <x v="0"/>
    <s v="Não"/>
    <x v="2"/>
    <x v="13"/>
    <n v="0"/>
    <x v="5"/>
    <x v="1"/>
    <n v="2019"/>
  </r>
  <r>
    <n v="292"/>
    <x v="1"/>
    <x v="1"/>
    <s v="CHAPA00292"/>
    <s v="COLABORADOR 275"/>
    <x v="1"/>
    <d v="2000-05-09T00:00:00"/>
    <d v="1979-03-26T00:00:00"/>
    <s v="2017/2018"/>
    <x v="286"/>
    <s v="1º"/>
    <x v="1"/>
    <n v="0"/>
    <n v="0"/>
    <x v="0"/>
    <x v="0"/>
    <x v="0"/>
    <x v="0"/>
    <s v="Não"/>
    <x v="3"/>
    <x v="12"/>
    <n v="17"/>
    <x v="1"/>
    <x v="3"/>
    <n v="2018"/>
  </r>
  <r>
    <n v="293"/>
    <x v="1"/>
    <x v="0"/>
    <s v="CHAPA00293"/>
    <s v="COLABORADOR 112"/>
    <x v="4"/>
    <d v="2011-05-24T00:00:00"/>
    <d v="1977-11-05T00:00:00"/>
    <s v="2017/2018"/>
    <x v="287"/>
    <s v="2º"/>
    <x v="1"/>
    <n v="3"/>
    <m/>
    <x v="0"/>
    <x v="1"/>
    <x v="0"/>
    <x v="0"/>
    <s v="Não"/>
    <x v="3"/>
    <x v="15"/>
    <n v="6"/>
    <x v="1"/>
    <x v="2"/>
    <n v="2018"/>
  </r>
  <r>
    <n v="294"/>
    <x v="1"/>
    <x v="0"/>
    <s v="CHAPA00294"/>
    <s v="COLABORADOR 276"/>
    <x v="4"/>
    <d v="2006-07-03T00:00:00"/>
    <d v="1982-07-30T00:00:00"/>
    <s v="2017/2018"/>
    <x v="288"/>
    <s v="1º"/>
    <x v="1"/>
    <n v="0"/>
    <n v="0"/>
    <x v="0"/>
    <x v="0"/>
    <x v="0"/>
    <x v="0"/>
    <s v="Não"/>
    <x v="0"/>
    <x v="24"/>
    <n v="11"/>
    <x v="1"/>
    <x v="3"/>
    <n v="2018"/>
  </r>
  <r>
    <n v="295"/>
    <x v="1"/>
    <x v="0"/>
    <s v="CHAPA00295"/>
    <s v="COLABORADOR 277"/>
    <x v="7"/>
    <d v="2010-04-06T00:00:00"/>
    <d v="1988-10-12T00:00:00"/>
    <s v="2018/2019"/>
    <x v="289"/>
    <s v="1º"/>
    <x v="1"/>
    <n v="0"/>
    <n v="0"/>
    <x v="1"/>
    <x v="0"/>
    <x v="0"/>
    <x v="0"/>
    <s v="Não"/>
    <x v="8"/>
    <x v="20"/>
    <n v="8"/>
    <x v="0"/>
    <x v="2"/>
    <n v="2018"/>
  </r>
  <r>
    <n v="296"/>
    <x v="1"/>
    <x v="1"/>
    <s v="CHAPA00296"/>
    <s v="COLABORADOR 80"/>
    <x v="1"/>
    <d v="2015-12-18T00:00:00"/>
    <d v="1982-08-14T00:00:00"/>
    <s v="2018/2019"/>
    <x v="290"/>
    <s v="3º"/>
    <x v="0"/>
    <n v="60"/>
    <n v="0"/>
    <x v="0"/>
    <x v="3"/>
    <x v="0"/>
    <x v="0"/>
    <s v="Sim"/>
    <x v="3"/>
    <x v="24"/>
    <n v="2"/>
    <x v="1"/>
    <x v="0"/>
    <n v="2018"/>
  </r>
  <r>
    <n v="297"/>
    <x v="1"/>
    <x v="0"/>
    <s v="CHAPA00297"/>
    <s v="COLABORADOR 278"/>
    <x v="7"/>
    <d v="2016-03-17T00:00:00"/>
    <d v="1981-10-22T00:00:00"/>
    <s v="2018/2019"/>
    <x v="291"/>
    <s v="1º"/>
    <x v="0"/>
    <n v="7"/>
    <n v="0"/>
    <x v="1"/>
    <x v="1"/>
    <x v="0"/>
    <x v="0"/>
    <s v="Sim"/>
    <x v="2"/>
    <x v="7"/>
    <n v="2"/>
    <x v="1"/>
    <x v="0"/>
    <n v="2018"/>
  </r>
  <r>
    <n v="298"/>
    <x v="1"/>
    <x v="1"/>
    <s v="CHAPA00298"/>
    <s v="COLABORADOR 279"/>
    <x v="1"/>
    <d v="2002-05-14T00:00:00"/>
    <d v="1984-04-06T00:00:00"/>
    <s v="2018/2019"/>
    <x v="292"/>
    <s v="1º"/>
    <x v="1"/>
    <n v="0"/>
    <n v="0"/>
    <x v="1"/>
    <x v="0"/>
    <x v="0"/>
    <x v="0"/>
    <s v="Não"/>
    <x v="2"/>
    <x v="14"/>
    <n v="16"/>
    <x v="1"/>
    <x v="3"/>
    <n v="2018"/>
  </r>
  <r>
    <n v="299"/>
    <x v="1"/>
    <x v="1"/>
    <s v="CHAPA00299"/>
    <s v="COLABORADOR 280"/>
    <x v="6"/>
    <d v="2015-12-18T00:00:00"/>
    <d v="1989-09-07T00:00:00"/>
    <s v="2017/2018"/>
    <x v="293"/>
    <s v="2º"/>
    <x v="1"/>
    <n v="0"/>
    <n v="0"/>
    <x v="0"/>
    <x v="0"/>
    <x v="0"/>
    <x v="0"/>
    <s v="Não"/>
    <x v="2"/>
    <x v="11"/>
    <n v="2"/>
    <x v="0"/>
    <x v="0"/>
    <n v="2018"/>
  </r>
  <r>
    <n v="300"/>
    <x v="1"/>
    <x v="0"/>
    <s v="CHAPA00300"/>
    <s v="COLABORADOR 281"/>
    <x v="4"/>
    <d v="2010-10-05T00:00:00"/>
    <d v="1979-07-23T00:00:00"/>
    <s v="2018/2019"/>
    <x v="294"/>
    <s v="1º"/>
    <x v="1"/>
    <n v="0"/>
    <n v="0"/>
    <x v="0"/>
    <x v="0"/>
    <x v="0"/>
    <x v="0"/>
    <s v="Não"/>
    <x v="8"/>
    <x v="2"/>
    <n v="8"/>
    <x v="1"/>
    <x v="2"/>
    <n v="2018"/>
  </r>
  <r>
    <n v="301"/>
    <x v="1"/>
    <x v="2"/>
    <s v="CHAPA00301"/>
    <s v="COLABORADOR 282"/>
    <x v="5"/>
    <d v="2019-03-19T00:00:00"/>
    <d v="1995-06-10T00:00:00"/>
    <s v="2019/2020"/>
    <x v="295"/>
    <s v="1º"/>
    <x v="1"/>
    <n v="0"/>
    <n v="0"/>
    <x v="1"/>
    <x v="1"/>
    <x v="0"/>
    <x v="0"/>
    <s v="Não"/>
    <x v="3"/>
    <x v="17"/>
    <n v="0"/>
    <x v="5"/>
    <x v="1"/>
    <n v="2019"/>
  </r>
  <r>
    <n v="302"/>
    <x v="1"/>
    <x v="0"/>
    <s v="CHAPA00302"/>
    <s v="COLABORADOR 283"/>
    <x v="4"/>
    <d v="2016-06-02T00:00:00"/>
    <d v="1991-07-17T00:00:00"/>
    <s v="2018/2019"/>
    <x v="296"/>
    <s v="1º"/>
    <x v="1"/>
    <n v="0"/>
    <n v="0"/>
    <x v="1"/>
    <x v="2"/>
    <x v="0"/>
    <x v="0"/>
    <s v="Não"/>
    <x v="2"/>
    <x v="6"/>
    <n v="2"/>
    <x v="0"/>
    <x v="0"/>
    <n v="2018"/>
  </r>
  <r>
    <n v="303"/>
    <x v="1"/>
    <x v="1"/>
    <s v="CHAPA00303"/>
    <s v="COLABORADOR 284"/>
    <x v="1"/>
    <d v="2016-12-20T00:00:00"/>
    <d v="1994-07-05T00:00:00"/>
    <s v="2017/2018"/>
    <x v="297"/>
    <s v="3º"/>
    <x v="1"/>
    <n v="0"/>
    <m/>
    <x v="1"/>
    <x v="2"/>
    <x v="0"/>
    <x v="0"/>
    <s v="Não"/>
    <x v="0"/>
    <x v="17"/>
    <n v="1"/>
    <x v="5"/>
    <x v="0"/>
    <n v="2018"/>
  </r>
  <r>
    <n v="304"/>
    <x v="1"/>
    <x v="0"/>
    <s v="CHAPA00304"/>
    <s v="COLABORADOR 285"/>
    <x v="7"/>
    <d v="2009-03-20T00:00:00"/>
    <d v="1990-06-16T00:00:00"/>
    <s v="2018/2019"/>
    <x v="298"/>
    <s v="2º"/>
    <x v="1"/>
    <n v="0"/>
    <m/>
    <x v="0"/>
    <x v="0"/>
    <x v="0"/>
    <x v="2"/>
    <s v="Não"/>
    <x v="0"/>
    <x v="3"/>
    <n v="9"/>
    <x v="0"/>
    <x v="2"/>
    <n v="2018"/>
  </r>
  <r>
    <n v="305"/>
    <x v="1"/>
    <x v="0"/>
    <s v="CHAPA00305"/>
    <s v="COLABORADOR 286"/>
    <x v="3"/>
    <d v="2012-04-05T00:00:00"/>
    <d v="1979-11-01T00:00:00"/>
    <s v="2018/2019"/>
    <x v="299"/>
    <s v="2º"/>
    <x v="1"/>
    <n v="1"/>
    <m/>
    <x v="0"/>
    <x v="0"/>
    <x v="0"/>
    <x v="0"/>
    <s v="Não"/>
    <x v="5"/>
    <x v="12"/>
    <n v="6"/>
    <x v="1"/>
    <x v="2"/>
    <n v="2018"/>
  </r>
  <r>
    <n v="306"/>
    <x v="1"/>
    <x v="0"/>
    <s v="CHAPA00306"/>
    <s v="COLABORADOR 287"/>
    <x v="7"/>
    <d v="2004-04-22T00:00:00"/>
    <d v="1972-08-02T00:00:00"/>
    <s v="2018/2019"/>
    <x v="300"/>
    <s v="2º"/>
    <x v="0"/>
    <n v="45"/>
    <n v="0"/>
    <x v="0"/>
    <x v="0"/>
    <x v="0"/>
    <x v="0"/>
    <s v="Sim"/>
    <x v="0"/>
    <x v="35"/>
    <n v="14"/>
    <x v="2"/>
    <x v="3"/>
    <n v="2018"/>
  </r>
  <r>
    <n v="307"/>
    <x v="1"/>
    <x v="1"/>
    <s v="CHAPA00307"/>
    <s v="COLABORADOR 288"/>
    <x v="1"/>
    <d v="2000-04-24T00:00:00"/>
    <d v="1976-11-01T00:00:00"/>
    <s v="2017/2018"/>
    <x v="301"/>
    <s v="2º"/>
    <x v="1"/>
    <n v="0"/>
    <m/>
    <x v="0"/>
    <x v="0"/>
    <x v="0"/>
    <x v="2"/>
    <s v="Não"/>
    <x v="8"/>
    <x v="18"/>
    <n v="17"/>
    <x v="2"/>
    <x v="3"/>
    <n v="2018"/>
  </r>
  <r>
    <n v="308"/>
    <x v="1"/>
    <x v="0"/>
    <s v="CHAPA00308"/>
    <s v="COLABORADOR 289"/>
    <x v="1"/>
    <d v="2002-06-04T00:00:00"/>
    <d v="1978-12-21T00:00:00"/>
    <s v="2019/2020"/>
    <x v="302"/>
    <s v="1º"/>
    <x v="1"/>
    <n v="0"/>
    <m/>
    <x v="0"/>
    <x v="0"/>
    <x v="0"/>
    <x v="2"/>
    <s v="Não"/>
    <x v="8"/>
    <x v="15"/>
    <n v="16"/>
    <x v="1"/>
    <x v="3"/>
    <n v="2019"/>
  </r>
  <r>
    <n v="309"/>
    <x v="1"/>
    <x v="0"/>
    <s v="CHAPA00309"/>
    <s v="COLABORADOR 290"/>
    <x v="4"/>
    <d v="2011-12-05T00:00:00"/>
    <d v="1989-08-30T00:00:00"/>
    <s v="2018/2019"/>
    <x v="303"/>
    <s v="2º"/>
    <x v="1"/>
    <n v="0"/>
    <m/>
    <x v="0"/>
    <x v="0"/>
    <x v="0"/>
    <x v="0"/>
    <s v="Não"/>
    <x v="8"/>
    <x v="20"/>
    <n v="6"/>
    <x v="0"/>
    <x v="2"/>
    <n v="2018"/>
  </r>
  <r>
    <n v="310"/>
    <x v="1"/>
    <x v="0"/>
    <s v="CHAPA00310"/>
    <s v="COLABORADOR 291"/>
    <x v="2"/>
    <d v="2015-06-18T00:00:00"/>
    <d v="1989-05-05T00:00:00"/>
    <s v="2018/2019"/>
    <x v="304"/>
    <s v="1º"/>
    <x v="1"/>
    <n v="0"/>
    <m/>
    <x v="1"/>
    <x v="0"/>
    <x v="0"/>
    <x v="0"/>
    <s v="Não"/>
    <x v="5"/>
    <x v="20"/>
    <n v="2"/>
    <x v="0"/>
    <x v="0"/>
    <n v="2018"/>
  </r>
  <r>
    <n v="311"/>
    <x v="1"/>
    <x v="0"/>
    <s v="CHAPA00311"/>
    <s v="COLABORADOR 107"/>
    <x v="1"/>
    <d v="2011-10-06T00:00:00"/>
    <d v="1985-07-18T00:00:00"/>
    <s v="2018/2019"/>
    <x v="305"/>
    <s v="3º"/>
    <x v="1"/>
    <n v="0"/>
    <n v="0"/>
    <x v="1"/>
    <x v="0"/>
    <x v="0"/>
    <x v="0"/>
    <s v="Não"/>
    <x v="0"/>
    <x v="22"/>
    <n v="6"/>
    <x v="1"/>
    <x v="2"/>
    <n v="2018"/>
  </r>
  <r>
    <n v="312"/>
    <x v="1"/>
    <x v="0"/>
    <s v="CHAPA00312"/>
    <s v="COLABORADOR 248"/>
    <x v="1"/>
    <d v="2005-02-18T00:00:00"/>
    <d v="1965-05-16T00:00:00"/>
    <s v="2018/2019"/>
    <x v="306"/>
    <s v="2º"/>
    <x v="1"/>
    <n v="0"/>
    <n v="0"/>
    <x v="0"/>
    <x v="1"/>
    <x v="0"/>
    <x v="0"/>
    <s v="Não"/>
    <x v="2"/>
    <x v="28"/>
    <n v="13"/>
    <x v="4"/>
    <x v="3"/>
    <n v="2019"/>
  </r>
  <r>
    <n v="313"/>
    <x v="1"/>
    <x v="0"/>
    <s v="CHAPA00313"/>
    <s v="COLABORADOR 292"/>
    <x v="4"/>
    <d v="2008-08-21T00:00:00"/>
    <d v="1966-04-05T00:00:00"/>
    <s v="2018/2019"/>
    <x v="307"/>
    <s v="3º"/>
    <x v="1"/>
    <n v="0"/>
    <n v="0"/>
    <x v="0"/>
    <x v="0"/>
    <x v="0"/>
    <x v="0"/>
    <s v="Não"/>
    <x v="8"/>
    <x v="8"/>
    <n v="10"/>
    <x v="4"/>
    <x v="2"/>
    <n v="2019"/>
  </r>
  <r>
    <n v="314"/>
    <x v="1"/>
    <x v="1"/>
    <s v="CHAPA00314"/>
    <s v="COLABORADOR 293"/>
    <x v="1"/>
    <d v="2017-11-07T00:00:00"/>
    <d v="1996-11-04T00:00:00"/>
    <s v="2018/2019"/>
    <x v="308"/>
    <s v="2º"/>
    <x v="1"/>
    <n v="2"/>
    <n v="0"/>
    <x v="1"/>
    <x v="0"/>
    <x v="0"/>
    <x v="0"/>
    <s v="Sim"/>
    <x v="5"/>
    <x v="26"/>
    <n v="1"/>
    <x v="5"/>
    <x v="0"/>
    <n v="2019"/>
  </r>
  <r>
    <n v="315"/>
    <x v="1"/>
    <x v="0"/>
    <s v="CHAPA00315"/>
    <s v="COLABORADOR 294"/>
    <x v="4"/>
    <d v="2011-05-03T00:00:00"/>
    <d v="1981-07-17T00:00:00"/>
    <s v="2018/2019"/>
    <x v="309"/>
    <s v="2º"/>
    <x v="0"/>
    <n v="4"/>
    <n v="0"/>
    <x v="0"/>
    <x v="1"/>
    <x v="0"/>
    <x v="0"/>
    <s v="Não"/>
    <x v="7"/>
    <x v="1"/>
    <n v="7"/>
    <x v="1"/>
    <x v="2"/>
    <n v="2018"/>
  </r>
  <r>
    <n v="316"/>
    <x v="1"/>
    <x v="0"/>
    <s v="CHAPA00316"/>
    <s v="COLABORADOR 295"/>
    <x v="1"/>
    <d v="2011-09-06T00:00:00"/>
    <d v="1980-07-12T00:00:00"/>
    <s v="2018/2019"/>
    <x v="310"/>
    <s v="1º"/>
    <x v="1"/>
    <n v="10"/>
    <n v="0"/>
    <x v="0"/>
    <x v="0"/>
    <x v="0"/>
    <x v="0"/>
    <s v="Não"/>
    <x v="7"/>
    <x v="12"/>
    <n v="7"/>
    <x v="1"/>
    <x v="2"/>
    <n v="2018"/>
  </r>
  <r>
    <n v="317"/>
    <x v="1"/>
    <x v="0"/>
    <s v="CHAPA00317"/>
    <s v="COLABORADOR 296"/>
    <x v="3"/>
    <d v="2013-07-05T00:00:00"/>
    <d v="1973-10-07T00:00:00"/>
    <s v="2018/2019"/>
    <x v="311"/>
    <s v="2º"/>
    <x v="1"/>
    <n v="0"/>
    <n v="0"/>
    <x v="1"/>
    <x v="0"/>
    <x v="0"/>
    <x v="0"/>
    <s v="Não"/>
    <x v="6"/>
    <x v="36"/>
    <n v="5"/>
    <x v="2"/>
    <x v="0"/>
    <n v="2018"/>
  </r>
  <r>
    <n v="318"/>
    <x v="1"/>
    <x v="1"/>
    <s v="CHAPA00318"/>
    <s v="COLABORADOR 109"/>
    <x v="1"/>
    <d v="2013-05-16T00:00:00"/>
    <d v="1988-12-24T00:00:00"/>
    <s v="2018/2019"/>
    <x v="312"/>
    <s v="3º"/>
    <x v="1"/>
    <n v="0"/>
    <n v="0"/>
    <x v="0"/>
    <x v="2"/>
    <x v="0"/>
    <x v="0"/>
    <s v="Não"/>
    <x v="2"/>
    <x v="0"/>
    <n v="5"/>
    <x v="0"/>
    <x v="0"/>
    <n v="2018"/>
  </r>
  <r>
    <n v="319"/>
    <x v="1"/>
    <x v="1"/>
    <s v="CHAPA00319"/>
    <s v="COLABORADOR 70"/>
    <x v="4"/>
    <d v="2014-07-24T00:00:00"/>
    <d v="1982-03-23T00:00:00"/>
    <s v="2018/2019"/>
    <x v="313"/>
    <s v="2º"/>
    <x v="1"/>
    <n v="0"/>
    <m/>
    <x v="0"/>
    <x v="0"/>
    <x v="0"/>
    <x v="0"/>
    <s v="Não"/>
    <x v="5"/>
    <x v="1"/>
    <n v="4"/>
    <x v="1"/>
    <x v="0"/>
    <n v="2019"/>
  </r>
  <r>
    <n v="320"/>
    <x v="1"/>
    <x v="1"/>
    <s v="CHAPA00320"/>
    <s v="COLABORADOR 297"/>
    <x v="1"/>
    <d v="2015-10-01T00:00:00"/>
    <d v="1981-08-20T00:00:00"/>
    <s v="2017/2018"/>
    <x v="314"/>
    <s v="3º"/>
    <x v="1"/>
    <n v="0"/>
    <m/>
    <x v="0"/>
    <x v="0"/>
    <x v="0"/>
    <x v="0"/>
    <s v="Não"/>
    <x v="5"/>
    <x v="1"/>
    <n v="2"/>
    <x v="1"/>
    <x v="0"/>
    <n v="2018"/>
  </r>
  <r>
    <n v="321"/>
    <x v="1"/>
    <x v="0"/>
    <s v="CHAPA00321"/>
    <s v="COLABORADOR 298"/>
    <x v="7"/>
    <d v="2018-02-22T00:00:00"/>
    <d v="1991-09-10T00:00:00"/>
    <s v="2018/2019"/>
    <x v="315"/>
    <s v="2º"/>
    <x v="1"/>
    <n v="0"/>
    <n v="0"/>
    <x v="0"/>
    <x v="0"/>
    <x v="0"/>
    <x v="0"/>
    <s v="Não"/>
    <x v="8"/>
    <x v="3"/>
    <n v="0"/>
    <x v="0"/>
    <x v="1"/>
    <n v="2018"/>
  </r>
  <r>
    <n v="322"/>
    <x v="1"/>
    <x v="0"/>
    <s v="CHAPA00322"/>
    <s v="COLABORADOR 299"/>
    <x v="4"/>
    <d v="2006-04-03T00:00:00"/>
    <d v="1964-11-10T00:00:00"/>
    <s v="2018/2019"/>
    <x v="316"/>
    <s v="2º"/>
    <x v="1"/>
    <n v="0"/>
    <n v="0"/>
    <x v="1"/>
    <x v="0"/>
    <x v="0"/>
    <x v="0"/>
    <s v="Não"/>
    <x v="3"/>
    <x v="30"/>
    <n v="12"/>
    <x v="4"/>
    <x v="3"/>
    <n v="2019"/>
  </r>
  <r>
    <n v="323"/>
    <x v="1"/>
    <x v="0"/>
    <s v="CHAPA00323"/>
    <s v="COLABORADOR 300"/>
    <x v="3"/>
    <d v="2013-03-06T00:00:00"/>
    <d v="1994-07-15T00:00:00"/>
    <s v="2018/2019"/>
    <x v="317"/>
    <s v="2º"/>
    <x v="1"/>
    <n v="0"/>
    <n v="0"/>
    <x v="1"/>
    <x v="1"/>
    <x v="0"/>
    <x v="0"/>
    <s v="Não"/>
    <x v="7"/>
    <x v="10"/>
    <n v="5"/>
    <x v="5"/>
    <x v="0"/>
    <n v="2019"/>
  </r>
  <r>
    <n v="324"/>
    <x v="1"/>
    <x v="0"/>
    <s v="CHAPA00324"/>
    <s v="COLABORADOR 131"/>
    <x v="3"/>
    <d v="2013-03-06T00:00:00"/>
    <d v="1987-03-06T00:00:00"/>
    <s v="2018/2019"/>
    <x v="318"/>
    <s v="1º"/>
    <x v="1"/>
    <n v="0"/>
    <m/>
    <x v="1"/>
    <x v="0"/>
    <x v="0"/>
    <x v="0"/>
    <s v="Não"/>
    <x v="6"/>
    <x v="21"/>
    <n v="5"/>
    <x v="1"/>
    <x v="0"/>
    <n v="2019"/>
  </r>
  <r>
    <n v="325"/>
    <x v="1"/>
    <x v="0"/>
    <s v="CHAPA00325"/>
    <s v="COLABORADOR 221"/>
    <x v="4"/>
    <d v="2013-07-04T00:00:00"/>
    <d v="1979-12-23T00:00:00"/>
    <s v="2018/2019"/>
    <x v="319"/>
    <s v="3º"/>
    <x v="1"/>
    <n v="15"/>
    <m/>
    <x v="0"/>
    <x v="0"/>
    <x v="0"/>
    <x v="0"/>
    <s v="Sim"/>
    <x v="3"/>
    <x v="2"/>
    <n v="5"/>
    <x v="1"/>
    <x v="0"/>
    <n v="2019"/>
  </r>
  <r>
    <n v="326"/>
    <x v="1"/>
    <x v="1"/>
    <s v="CHAPA00326"/>
    <s v="COLABORADOR 301"/>
    <x v="1"/>
    <d v="2016-10-24T00:00:00"/>
    <d v="1989-01-15T00:00:00"/>
    <s v="2018/2019"/>
    <x v="320"/>
    <s v="2º"/>
    <x v="1"/>
    <n v="0"/>
    <n v="0"/>
    <x v="0"/>
    <x v="0"/>
    <x v="0"/>
    <x v="0"/>
    <s v="Não"/>
    <x v="6"/>
    <x v="0"/>
    <n v="2"/>
    <x v="0"/>
    <x v="0"/>
    <n v="2019"/>
  </r>
  <r>
    <n v="327"/>
    <x v="1"/>
    <x v="1"/>
    <s v="CHAPA00327"/>
    <s v="COLABORADOR 302"/>
    <x v="1"/>
    <d v="2016-05-19T00:00:00"/>
    <d v="1996-04-26T00:00:00"/>
    <s v="2019/2020"/>
    <x v="321"/>
    <s v="2º"/>
    <x v="1"/>
    <n v="0"/>
    <m/>
    <x v="0"/>
    <x v="0"/>
    <x v="0"/>
    <x v="0"/>
    <s v="Não"/>
    <x v="2"/>
    <x v="17"/>
    <n v="3"/>
    <x v="5"/>
    <x v="0"/>
    <n v="2019"/>
  </r>
  <r>
    <n v="328"/>
    <x v="1"/>
    <x v="0"/>
    <s v="CHAPA00328"/>
    <s v="COLABORADOR 303"/>
    <x v="7"/>
    <d v="2015-05-05T00:00:00"/>
    <d v="1978-09-16T00:00:00"/>
    <s v="2019/2020"/>
    <x v="322"/>
    <s v="2º"/>
    <x v="1"/>
    <n v="0"/>
    <n v="0"/>
    <x v="0"/>
    <x v="0"/>
    <x v="0"/>
    <x v="1"/>
    <s v="Não"/>
    <x v="5"/>
    <x v="15"/>
    <n v="4"/>
    <x v="1"/>
    <x v="0"/>
    <n v="2019"/>
  </r>
  <r>
    <n v="329"/>
    <x v="1"/>
    <x v="0"/>
    <s v="CHAPA00329"/>
    <s v="COLABORADOR 269"/>
    <x v="7"/>
    <d v="2018-01-18T00:00:00"/>
    <d v="1993-03-11T00:00:00"/>
    <s v="2019/2020"/>
    <x v="323"/>
    <s v="3º"/>
    <x v="1"/>
    <n v="0"/>
    <n v="0"/>
    <x v="0"/>
    <x v="0"/>
    <x v="0"/>
    <x v="0"/>
    <s v="Não"/>
    <x v="0"/>
    <x v="6"/>
    <n v="1"/>
    <x v="0"/>
    <x v="0"/>
    <n v="2019"/>
  </r>
  <r>
    <n v="330"/>
    <x v="1"/>
    <x v="0"/>
    <s v="CHAPA00330"/>
    <s v="COLABORADOR 304"/>
    <x v="7"/>
    <d v="2004-05-01T00:00:00"/>
    <d v="1978-02-18T00:00:00"/>
    <s v="2019/2020"/>
    <x v="324"/>
    <s v="1º"/>
    <x v="1"/>
    <n v="1"/>
    <n v="0"/>
    <x v="0"/>
    <x v="2"/>
    <x v="0"/>
    <x v="0"/>
    <s v="Não"/>
    <x v="3"/>
    <x v="18"/>
    <n v="15"/>
    <x v="2"/>
    <x v="3"/>
    <n v="2019"/>
  </r>
  <r>
    <n v="331"/>
    <x v="1"/>
    <x v="0"/>
    <s v="CHAPA00331"/>
    <s v="COLABORADOR 305"/>
    <x v="1"/>
    <d v="2010-02-23T00:00:00"/>
    <d v="1991-05-24T00:00:00"/>
    <s v="2019/2020"/>
    <x v="325"/>
    <s v="3º"/>
    <x v="1"/>
    <n v="1"/>
    <n v="0"/>
    <x v="0"/>
    <x v="1"/>
    <x v="0"/>
    <x v="0"/>
    <s v="Não"/>
    <x v="8"/>
    <x v="11"/>
    <n v="9"/>
    <x v="0"/>
    <x v="2"/>
    <n v="2019"/>
  </r>
  <r>
    <n v="332"/>
    <x v="1"/>
    <x v="0"/>
    <s v="CHAPA00332"/>
    <s v="COLABORADOR 306"/>
    <x v="1"/>
    <d v="2011-04-26T00:00:00"/>
    <d v="1965-08-10T00:00:00"/>
    <s v="2019/2020"/>
    <x v="326"/>
    <s v="2º"/>
    <x v="0"/>
    <n v="90"/>
    <m/>
    <x v="0"/>
    <x v="1"/>
    <x v="0"/>
    <x v="0"/>
    <s v="Sim"/>
    <x v="2"/>
    <x v="28"/>
    <n v="8"/>
    <x v="4"/>
    <x v="2"/>
    <n v="2019"/>
  </r>
  <r>
    <n v="333"/>
    <x v="1"/>
    <x v="0"/>
    <s v="CHAPA00333"/>
    <s v="COLABORADOR 307"/>
    <x v="1"/>
    <d v="2015-03-10T00:00:00"/>
    <d v="1975-05-25T00:00:00"/>
    <s v="2019/2020"/>
    <x v="327"/>
    <s v="2º"/>
    <x v="1"/>
    <n v="0"/>
    <m/>
    <x v="0"/>
    <x v="0"/>
    <x v="0"/>
    <x v="0"/>
    <s v="Não"/>
    <x v="4"/>
    <x v="27"/>
    <n v="4"/>
    <x v="2"/>
    <x v="0"/>
    <n v="2019"/>
  </r>
  <r>
    <n v="334"/>
    <x v="1"/>
    <x v="0"/>
    <s v="CHAPA00334"/>
    <s v="COLABORADOR 308"/>
    <x v="4"/>
    <d v="2012-06-21T00:00:00"/>
    <d v="1966-09-12T00:00:00"/>
    <s v="2019/2020"/>
    <x v="328"/>
    <s v="3º"/>
    <x v="1"/>
    <n v="0"/>
    <n v="0"/>
    <x v="1"/>
    <x v="2"/>
    <x v="0"/>
    <x v="0"/>
    <s v="Não"/>
    <x v="6"/>
    <x v="8"/>
    <n v="6"/>
    <x v="4"/>
    <x v="2"/>
    <n v="2019"/>
  </r>
  <r>
    <n v="335"/>
    <x v="1"/>
    <x v="0"/>
    <s v="CHAPA00335"/>
    <s v="COLABORADOR 309"/>
    <x v="1"/>
    <d v="2015-08-03T00:00:00"/>
    <d v="1991-04-13T00:00:00"/>
    <s v="2019/2020"/>
    <x v="329"/>
    <s v="3º"/>
    <x v="1"/>
    <n v="6"/>
    <m/>
    <x v="0"/>
    <x v="1"/>
    <x v="0"/>
    <x v="0"/>
    <s v="Não Informado"/>
    <x v="3"/>
    <x v="11"/>
    <n v="3"/>
    <x v="0"/>
    <x v="0"/>
    <n v="2019"/>
  </r>
  <r>
    <n v="336"/>
    <x v="1"/>
    <x v="1"/>
    <s v="CHAPA00336"/>
    <s v="COLABORADOR 310"/>
    <x v="6"/>
    <d v="2012-08-21T00:00:00"/>
    <d v="1993-04-29T00:00:00"/>
    <s v="2019/2020"/>
    <x v="330"/>
    <s v="2º"/>
    <x v="1"/>
    <n v="0"/>
    <m/>
    <x v="1"/>
    <x v="0"/>
    <x v="0"/>
    <x v="2"/>
    <s v="Não Informado"/>
    <x v="8"/>
    <x v="6"/>
    <n v="6"/>
    <x v="0"/>
    <x v="2"/>
    <n v="2019"/>
  </r>
  <r>
    <n v="337"/>
    <x v="1"/>
    <x v="2"/>
    <s v="CHAPA00337"/>
    <s v="COLABORADOR 311"/>
    <x v="5"/>
    <d v="2008-02-12T00:00:00"/>
    <d v="1956-02-20T00:00:00"/>
    <s v="2019/2020"/>
    <x v="331"/>
    <s v="2º"/>
    <x v="1"/>
    <n v="0"/>
    <m/>
    <x v="1"/>
    <x v="0"/>
    <x v="0"/>
    <x v="1"/>
    <s v="Não Informado"/>
    <x v="3"/>
    <x v="43"/>
    <n v="11"/>
    <x v="6"/>
    <x v="3"/>
    <n v="2019"/>
  </r>
  <r>
    <n v="338"/>
    <x v="1"/>
    <x v="0"/>
    <s v="CHAPA00338"/>
    <s v="COLABORADOR 312"/>
    <x v="4"/>
    <d v="2010-04-14T00:00:00"/>
    <d v="1983-02-08T00:00:00"/>
    <s v="2019/2020"/>
    <x v="332"/>
    <s v="3º"/>
    <x v="1"/>
    <n v="0"/>
    <m/>
    <x v="1"/>
    <x v="2"/>
    <x v="0"/>
    <x v="0"/>
    <s v="Não"/>
    <x v="8"/>
    <x v="1"/>
    <n v="9"/>
    <x v="1"/>
    <x v="2"/>
    <n v="2019"/>
  </r>
  <r>
    <n v="339"/>
    <x v="2"/>
    <x v="0"/>
    <s v="CHAPA00339"/>
    <s v="COLABORADOR 313"/>
    <x v="1"/>
    <d v="2017-04-04T00:00:00"/>
    <d v="1998-08-19T00:00:00"/>
    <s v="2018/2019"/>
    <x v="333"/>
    <s v="2º"/>
    <x v="1"/>
    <n v="13"/>
    <n v="0"/>
    <x v="0"/>
    <x v="0"/>
    <x v="0"/>
    <x v="0"/>
    <s v="Sim"/>
    <x v="7"/>
    <x v="16"/>
    <n v="1"/>
    <x v="3"/>
    <x v="0"/>
    <n v="2018"/>
  </r>
  <r>
    <n v="340"/>
    <x v="2"/>
    <x v="1"/>
    <s v="CHAPA00340"/>
    <s v="COLABORADOR 314"/>
    <x v="1"/>
    <d v="2001-04-19T00:00:00"/>
    <d v="1978-07-03T00:00:00"/>
    <s v="2017/2018"/>
    <x v="334"/>
    <s v="3º"/>
    <x v="1"/>
    <n v="14"/>
    <n v="0"/>
    <x v="0"/>
    <x v="1"/>
    <x v="0"/>
    <x v="0"/>
    <s v="Não"/>
    <x v="2"/>
    <x v="2"/>
    <n v="16"/>
    <x v="1"/>
    <x v="3"/>
    <n v="2018"/>
  </r>
  <r>
    <n v="341"/>
    <x v="2"/>
    <x v="0"/>
    <s v="CHAPA00341"/>
    <s v="COLABORADOR 315"/>
    <x v="3"/>
    <d v="2017-04-20T00:00:00"/>
    <d v="1997-07-10T00:00:00"/>
    <s v="2018/2019"/>
    <x v="335"/>
    <s v="3º"/>
    <x v="1"/>
    <n v="2"/>
    <n v="0"/>
    <x v="0"/>
    <x v="0"/>
    <x v="0"/>
    <x v="0"/>
    <s v="Não"/>
    <x v="7"/>
    <x v="13"/>
    <n v="1"/>
    <x v="5"/>
    <x v="0"/>
    <n v="2018"/>
  </r>
  <r>
    <n v="342"/>
    <x v="2"/>
    <x v="0"/>
    <s v="CHAPA00342"/>
    <s v="COLABORADOR 316"/>
    <x v="4"/>
    <d v="2011-07-01T00:00:00"/>
    <d v="1947-05-18T00:00:00"/>
    <s v="2018/2019"/>
    <x v="336"/>
    <s v="1º"/>
    <x v="1"/>
    <n v="1"/>
    <n v="0"/>
    <x v="1"/>
    <x v="0"/>
    <x v="0"/>
    <x v="0"/>
    <s v="Não"/>
    <x v="7"/>
    <x v="44"/>
    <n v="7"/>
    <x v="6"/>
    <x v="2"/>
    <n v="2018"/>
  </r>
  <r>
    <n v="343"/>
    <x v="2"/>
    <x v="0"/>
    <s v="CHAPA00343"/>
    <s v="COLABORADOR 317"/>
    <x v="1"/>
    <d v="2011-07-19T00:00:00"/>
    <d v="1989-01-27T00:00:00"/>
    <s v="2016/2017"/>
    <x v="337"/>
    <s v="3º"/>
    <x v="0"/>
    <n v="60"/>
    <m/>
    <x v="0"/>
    <x v="1"/>
    <x v="0"/>
    <x v="0"/>
    <s v="Sim"/>
    <x v="0"/>
    <x v="3"/>
    <n v="5"/>
    <x v="0"/>
    <x v="0"/>
    <n v="2016"/>
  </r>
  <r>
    <n v="344"/>
    <x v="2"/>
    <x v="0"/>
    <s v="CHAPA00344"/>
    <s v="COLABORADOR 318"/>
    <x v="1"/>
    <d v="2002-04-15T00:00:00"/>
    <d v="1963-02-04T00:00:00"/>
    <s v="2016/2017"/>
    <x v="338"/>
    <s v="3º"/>
    <x v="1"/>
    <n v="30"/>
    <n v="0"/>
    <x v="0"/>
    <x v="1"/>
    <x v="0"/>
    <x v="0"/>
    <s v="Sim"/>
    <x v="2"/>
    <x v="28"/>
    <n v="14"/>
    <x v="4"/>
    <x v="3"/>
    <n v="2016"/>
  </r>
  <r>
    <n v="345"/>
    <x v="2"/>
    <x v="1"/>
    <s v="CHAPA00345"/>
    <s v="COLABORADOR 319"/>
    <x v="1"/>
    <d v="1992-07-01T00:00:00"/>
    <d v="1975-06-22T00:00:00"/>
    <s v="2016/2017"/>
    <x v="339"/>
    <s v="2º"/>
    <x v="1"/>
    <n v="0"/>
    <n v="0"/>
    <x v="0"/>
    <x v="0"/>
    <x v="0"/>
    <x v="0"/>
    <s v="Não"/>
    <x v="2"/>
    <x v="18"/>
    <n v="24"/>
    <x v="2"/>
    <x v="4"/>
    <n v="2016"/>
  </r>
  <r>
    <n v="346"/>
    <x v="2"/>
    <x v="0"/>
    <s v="CHAPA00346"/>
    <s v="COLABORADOR 320"/>
    <x v="3"/>
    <d v="2006-02-22T00:00:00"/>
    <d v="1978-11-04T00:00:00"/>
    <s v="2016/2017"/>
    <x v="340"/>
    <s v="3º"/>
    <x v="0"/>
    <n v="5"/>
    <n v="0"/>
    <x v="0"/>
    <x v="1"/>
    <x v="0"/>
    <x v="0"/>
    <s v="Não"/>
    <x v="6"/>
    <x v="12"/>
    <n v="11"/>
    <x v="1"/>
    <x v="3"/>
    <n v="2017"/>
  </r>
  <r>
    <n v="347"/>
    <x v="2"/>
    <x v="1"/>
    <s v="CHAPA00347"/>
    <s v="COLABORADOR 321"/>
    <x v="1"/>
    <d v="2016-09-20T00:00:00"/>
    <d v="1990-01-02T00:00:00"/>
    <s v="2016/2017"/>
    <x v="341"/>
    <s v="2º"/>
    <x v="0"/>
    <n v="45"/>
    <m/>
    <x v="0"/>
    <x v="0"/>
    <x v="0"/>
    <x v="0"/>
    <s v="Sim"/>
    <x v="3"/>
    <x v="3"/>
    <n v="0"/>
    <x v="0"/>
    <x v="1"/>
    <n v="2017"/>
  </r>
  <r>
    <n v="348"/>
    <x v="2"/>
    <x v="1"/>
    <s v="CHAPA00348"/>
    <s v="COLABORADOR 322"/>
    <x v="1"/>
    <d v="2001-05-03T00:00:00"/>
    <d v="1981-07-23T00:00:00"/>
    <s v="2016/2017"/>
    <x v="342"/>
    <s v="3º"/>
    <x v="1"/>
    <n v="21"/>
    <m/>
    <x v="0"/>
    <x v="1"/>
    <x v="0"/>
    <x v="0"/>
    <s v="Sim"/>
    <x v="3"/>
    <x v="24"/>
    <n v="15"/>
    <x v="1"/>
    <x v="3"/>
    <n v="2016"/>
  </r>
  <r>
    <n v="349"/>
    <x v="2"/>
    <x v="0"/>
    <s v="CHAPA00349"/>
    <s v="COLABORADOR 323"/>
    <x v="1"/>
    <d v="2012-05-09T00:00:00"/>
    <d v="1984-05-14T00:00:00"/>
    <s v="2016/2017"/>
    <x v="343"/>
    <s v="1º"/>
    <x v="0"/>
    <n v="2"/>
    <m/>
    <x v="0"/>
    <x v="1"/>
    <x v="0"/>
    <x v="0"/>
    <s v="Não"/>
    <x v="8"/>
    <x v="9"/>
    <n v="4"/>
    <x v="1"/>
    <x v="0"/>
    <n v="2016"/>
  </r>
  <r>
    <n v="350"/>
    <x v="2"/>
    <x v="0"/>
    <s v="CHAPA00350"/>
    <s v="COLABORADOR 324"/>
    <x v="4"/>
    <d v="2016-08-16T00:00:00"/>
    <d v="1970-11-28T00:00:00"/>
    <s v="2016/2017"/>
    <x v="344"/>
    <s v="3º"/>
    <x v="0"/>
    <n v="12"/>
    <m/>
    <x v="0"/>
    <x v="0"/>
    <x v="0"/>
    <x v="0"/>
    <s v="Não"/>
    <x v="2"/>
    <x v="35"/>
    <n v="0"/>
    <x v="2"/>
    <x v="1"/>
    <n v="2017"/>
  </r>
  <r>
    <n v="351"/>
    <x v="2"/>
    <x v="0"/>
    <s v="CHAPA00351"/>
    <s v="COLABORADOR 325"/>
    <x v="1"/>
    <d v="2016-07-05T00:00:00"/>
    <d v="1985-10-01T00:00:00"/>
    <s v="2016/2017"/>
    <x v="345"/>
    <s v="3º"/>
    <x v="1"/>
    <n v="0"/>
    <m/>
    <x v="0"/>
    <x v="0"/>
    <x v="0"/>
    <x v="1"/>
    <s v="Não"/>
    <x v="5"/>
    <x v="21"/>
    <n v="0"/>
    <x v="1"/>
    <x v="1"/>
    <n v="2017"/>
  </r>
  <r>
    <n v="352"/>
    <x v="2"/>
    <x v="1"/>
    <s v="CHAPA00352"/>
    <s v="COLABORADOR 326"/>
    <x v="1"/>
    <d v="2008-05-13T00:00:00"/>
    <d v="1989-03-20T00:00:00"/>
    <s v="2015/2016"/>
    <x v="346"/>
    <s v="1º"/>
    <x v="1"/>
    <n v="0"/>
    <m/>
    <x v="0"/>
    <x v="2"/>
    <x v="0"/>
    <x v="0"/>
    <s v="Não"/>
    <x v="6"/>
    <x v="3"/>
    <n v="7"/>
    <x v="0"/>
    <x v="2"/>
    <n v="2016"/>
  </r>
  <r>
    <n v="353"/>
    <x v="2"/>
    <x v="0"/>
    <s v="CHAPA00353"/>
    <s v="COLABORADOR 327"/>
    <x v="3"/>
    <d v="2016-09-06T00:00:00"/>
    <d v="1994-08-27T00:00:00"/>
    <s v="2016/2017"/>
    <x v="347"/>
    <s v="2º"/>
    <x v="1"/>
    <n v="15"/>
    <n v="0"/>
    <x v="0"/>
    <x v="1"/>
    <x v="0"/>
    <x v="0"/>
    <s v="Não"/>
    <x v="0"/>
    <x v="26"/>
    <n v="0"/>
    <x v="5"/>
    <x v="1"/>
    <n v="2017"/>
  </r>
  <r>
    <n v="354"/>
    <x v="2"/>
    <x v="0"/>
    <s v="CHAPA00354"/>
    <s v="COLABORADOR 328"/>
    <x v="1"/>
    <d v="2017-05-25T00:00:00"/>
    <d v="1993-10-18T00:00:00"/>
    <s v="2017/2018"/>
    <x v="348"/>
    <s v="2º"/>
    <x v="0"/>
    <n v="4"/>
    <n v="0"/>
    <x v="0"/>
    <x v="1"/>
    <x v="0"/>
    <x v="1"/>
    <s v="Não"/>
    <x v="3"/>
    <x v="17"/>
    <n v="0"/>
    <x v="5"/>
    <x v="1"/>
    <n v="2017"/>
  </r>
  <r>
    <n v="355"/>
    <x v="2"/>
    <x v="0"/>
    <s v="CHAPA00355"/>
    <s v="COLABORADOR 329"/>
    <x v="1"/>
    <d v="2016-12-08T00:00:00"/>
    <d v="1995-12-27T00:00:00"/>
    <s v="2017/2018"/>
    <x v="349"/>
    <s v="1º"/>
    <x v="1"/>
    <n v="0"/>
    <m/>
    <x v="0"/>
    <x v="0"/>
    <x v="0"/>
    <x v="0"/>
    <s v="Não"/>
    <x v="5"/>
    <x v="13"/>
    <n v="0"/>
    <x v="5"/>
    <x v="1"/>
    <n v="2017"/>
  </r>
  <r>
    <n v="356"/>
    <x v="2"/>
    <x v="1"/>
    <s v="CHAPA00356"/>
    <s v="COLABORADOR 330"/>
    <x v="1"/>
    <d v="2017-04-18T00:00:00"/>
    <d v="1999-03-15T00:00:00"/>
    <s v="2017/2018"/>
    <x v="350"/>
    <s v="2º"/>
    <x v="0"/>
    <n v="30"/>
    <m/>
    <x v="0"/>
    <x v="1"/>
    <x v="0"/>
    <x v="0"/>
    <s v="Sim"/>
    <x v="3"/>
    <x v="37"/>
    <n v="0"/>
    <x v="3"/>
    <x v="1"/>
    <n v="2017"/>
  </r>
  <r>
    <n v="357"/>
    <x v="2"/>
    <x v="1"/>
    <s v="CHAPA00357"/>
    <s v="COLABORADOR 331"/>
    <x v="1"/>
    <d v="2014-05-06T00:00:00"/>
    <d v="1991-12-09T00:00:00"/>
    <s v="2017/2018"/>
    <x v="351"/>
    <s v="2º"/>
    <x v="1"/>
    <n v="0"/>
    <m/>
    <x v="0"/>
    <x v="0"/>
    <x v="0"/>
    <x v="0"/>
    <s v="Não"/>
    <x v="3"/>
    <x v="23"/>
    <n v="3"/>
    <x v="5"/>
    <x v="0"/>
    <n v="2017"/>
  </r>
  <r>
    <n v="358"/>
    <x v="2"/>
    <x v="0"/>
    <s v="CHAPA00358"/>
    <s v="COLABORADOR 332"/>
    <x v="7"/>
    <d v="2012-08-21T00:00:00"/>
    <d v="1985-07-02T00:00:00"/>
    <s v="2017/2018"/>
    <x v="352"/>
    <s v="3º"/>
    <x v="0"/>
    <n v="1"/>
    <m/>
    <x v="1"/>
    <x v="1"/>
    <x v="0"/>
    <x v="0"/>
    <s v="Não"/>
    <x v="1"/>
    <x v="9"/>
    <n v="4"/>
    <x v="1"/>
    <x v="0"/>
    <n v="2017"/>
  </r>
  <r>
    <n v="359"/>
    <x v="2"/>
    <x v="0"/>
    <s v="CHAPA00359"/>
    <s v="COLABORADOR 333"/>
    <x v="7"/>
    <d v="2008-03-20T00:00:00"/>
    <d v="1989-11-20T00:00:00"/>
    <s v="2017/2018"/>
    <x v="353"/>
    <s v="2º"/>
    <x v="1"/>
    <n v="2"/>
    <m/>
    <x v="0"/>
    <x v="0"/>
    <x v="0"/>
    <x v="0"/>
    <s v="Não"/>
    <x v="2"/>
    <x v="3"/>
    <n v="9"/>
    <x v="0"/>
    <x v="2"/>
    <n v="2017"/>
  </r>
  <r>
    <n v="360"/>
    <x v="2"/>
    <x v="0"/>
    <s v="CHAPA00360"/>
    <s v="COLABORADOR 334"/>
    <x v="4"/>
    <d v="2013-06-13T00:00:00"/>
    <d v="1990-08-09T00:00:00"/>
    <s v="2016/2017"/>
    <x v="354"/>
    <s v="2º"/>
    <x v="1"/>
    <n v="12"/>
    <n v="0"/>
    <x v="0"/>
    <x v="0"/>
    <x v="0"/>
    <x v="0"/>
    <s v="Não"/>
    <x v="0"/>
    <x v="6"/>
    <n v="3"/>
    <x v="0"/>
    <x v="0"/>
    <n v="2016"/>
  </r>
  <r>
    <n v="361"/>
    <x v="2"/>
    <x v="1"/>
    <s v="CHAPA00361"/>
    <s v="COLABORADOR 335"/>
    <x v="1"/>
    <d v="2007-10-04T00:00:00"/>
    <d v="1984-02-01T00:00:00"/>
    <s v="2016/2017"/>
    <x v="355"/>
    <s v="1º"/>
    <x v="0"/>
    <n v="45"/>
    <n v="0"/>
    <x v="0"/>
    <x v="1"/>
    <x v="0"/>
    <x v="0"/>
    <s v="Sim"/>
    <x v="8"/>
    <x v="9"/>
    <n v="9"/>
    <x v="1"/>
    <x v="2"/>
    <n v="2016"/>
  </r>
  <r>
    <n v="362"/>
    <x v="2"/>
    <x v="0"/>
    <s v="CHAPA00362"/>
    <s v="COLABORADOR 336"/>
    <x v="1"/>
    <d v="2009-04-28T00:00:00"/>
    <d v="1983-01-26T00:00:00"/>
    <s v="2016/2017"/>
    <x v="356"/>
    <s v="3º"/>
    <x v="1"/>
    <n v="15"/>
    <n v="0"/>
    <x v="0"/>
    <x v="2"/>
    <x v="0"/>
    <x v="0"/>
    <s v="Sim"/>
    <x v="3"/>
    <x v="22"/>
    <n v="7"/>
    <x v="1"/>
    <x v="2"/>
    <n v="2016"/>
  </r>
  <r>
    <n v="363"/>
    <x v="2"/>
    <x v="1"/>
    <s v="CHAPA00363"/>
    <s v="COLABORADOR 337"/>
    <x v="1"/>
    <d v="2003-04-23T00:00:00"/>
    <d v="1977-11-22T00:00:00"/>
    <s v="2016/2017"/>
    <x v="357"/>
    <s v="1º"/>
    <x v="1"/>
    <n v="0"/>
    <m/>
    <x v="0"/>
    <x v="1"/>
    <x v="0"/>
    <x v="0"/>
    <s v="Não"/>
    <x v="2"/>
    <x v="12"/>
    <n v="13"/>
    <x v="1"/>
    <x v="3"/>
    <n v="2016"/>
  </r>
  <r>
    <n v="364"/>
    <x v="2"/>
    <x v="0"/>
    <s v="CHAPA00364"/>
    <s v="COLABORADOR 338"/>
    <x v="1"/>
    <d v="2017-03-07T00:00:00"/>
    <d v="1998-10-10T00:00:00"/>
    <s v="2016/2017"/>
    <x v="358"/>
    <s v="3º"/>
    <x v="1"/>
    <n v="60"/>
    <m/>
    <x v="0"/>
    <x v="2"/>
    <x v="0"/>
    <x v="0"/>
    <s v="Sim"/>
    <x v="0"/>
    <x v="37"/>
    <n v="0"/>
    <x v="3"/>
    <x v="1"/>
    <n v="2017"/>
  </r>
  <r>
    <n v="365"/>
    <x v="2"/>
    <x v="0"/>
    <s v="CHAPA00365"/>
    <s v="COLABORADOR 339"/>
    <x v="3"/>
    <d v="2017-04-20T00:00:00"/>
    <d v="1998-05-09T00:00:00"/>
    <s v="2017/2018"/>
    <x v="359"/>
    <s v="2º"/>
    <x v="0"/>
    <n v="30"/>
    <m/>
    <x v="0"/>
    <x v="2"/>
    <x v="0"/>
    <x v="0"/>
    <s v="Sim"/>
    <x v="3"/>
    <x v="5"/>
    <n v="0"/>
    <x v="3"/>
    <x v="1"/>
    <n v="2017"/>
  </r>
  <r>
    <n v="366"/>
    <x v="2"/>
    <x v="1"/>
    <s v="CHAPA00366"/>
    <s v="COLABORADOR 340"/>
    <x v="1"/>
    <d v="2013-06-04T00:00:00"/>
    <d v="1988-12-03T00:00:00"/>
    <s v="2015/2016"/>
    <x v="360"/>
    <s v="3º"/>
    <x v="0"/>
    <n v="3"/>
    <m/>
    <x v="0"/>
    <x v="2"/>
    <x v="0"/>
    <x v="0"/>
    <s v="Não"/>
    <x v="5"/>
    <x v="3"/>
    <n v="2"/>
    <x v="0"/>
    <x v="0"/>
    <n v="2016"/>
  </r>
  <r>
    <n v="367"/>
    <x v="2"/>
    <x v="1"/>
    <s v="CHAPA00367"/>
    <s v="COLABORADOR 341"/>
    <x v="1"/>
    <d v="2003-08-11T00:00:00"/>
    <d v="1969-11-18T00:00:00"/>
    <s v="2016/2017"/>
    <x v="361"/>
    <s v="3º"/>
    <x v="1"/>
    <n v="0"/>
    <m/>
    <x v="0"/>
    <x v="0"/>
    <x v="0"/>
    <x v="0"/>
    <s v="Não"/>
    <x v="3"/>
    <x v="35"/>
    <n v="12"/>
    <x v="2"/>
    <x v="3"/>
    <n v="2016"/>
  </r>
  <r>
    <n v="368"/>
    <x v="2"/>
    <x v="0"/>
    <s v="CHAPA00368"/>
    <s v="COLABORADOR 342"/>
    <x v="1"/>
    <d v="2010-11-03T00:00:00"/>
    <d v="1989-01-30T00:00:00"/>
    <s v="2016/2017"/>
    <x v="362"/>
    <s v="3º"/>
    <x v="0"/>
    <n v="45"/>
    <n v="0"/>
    <x v="0"/>
    <x v="1"/>
    <x v="0"/>
    <x v="0"/>
    <s v="Sim"/>
    <x v="3"/>
    <x v="3"/>
    <n v="6"/>
    <x v="0"/>
    <x v="2"/>
    <n v="2016"/>
  </r>
  <r>
    <n v="369"/>
    <x v="2"/>
    <x v="0"/>
    <s v="CHAPA00369"/>
    <s v="COLABORADOR 343"/>
    <x v="1"/>
    <d v="2016-05-12T00:00:00"/>
    <d v="1996-02-19T00:00:00"/>
    <s v="2016/2017"/>
    <x v="363"/>
    <s v="2º"/>
    <x v="0"/>
    <n v="3"/>
    <m/>
    <x v="0"/>
    <x v="0"/>
    <x v="0"/>
    <x v="0"/>
    <s v="Não"/>
    <x v="3"/>
    <x v="13"/>
    <n v="0"/>
    <x v="5"/>
    <x v="1"/>
    <n v="2017"/>
  </r>
  <r>
    <n v="370"/>
    <x v="2"/>
    <x v="0"/>
    <s v="CHAPA00370"/>
    <s v="COLABORADOR 343"/>
    <x v="1"/>
    <d v="2016-05-12T00:00:00"/>
    <d v="1996-02-19T00:00:00"/>
    <s v="2017/2018"/>
    <x v="364"/>
    <s v="3º"/>
    <x v="0"/>
    <n v="10"/>
    <n v="0"/>
    <x v="0"/>
    <x v="1"/>
    <x v="0"/>
    <x v="0"/>
    <s v="Não"/>
    <x v="3"/>
    <x v="13"/>
    <n v="0"/>
    <x v="5"/>
    <x v="1"/>
    <n v="2017"/>
  </r>
  <r>
    <n v="371"/>
    <x v="2"/>
    <x v="0"/>
    <s v="CHAPA00371"/>
    <s v="COLABORADOR 344"/>
    <x v="4"/>
    <d v="2006-11-06T00:00:00"/>
    <d v="1986-07-31T00:00:00"/>
    <s v="2015/2016"/>
    <x v="365"/>
    <s v="1º"/>
    <x v="1"/>
    <n v="60"/>
    <m/>
    <x v="0"/>
    <x v="1"/>
    <x v="0"/>
    <x v="1"/>
    <s v="Sim"/>
    <x v="2"/>
    <x v="20"/>
    <n v="9"/>
    <x v="0"/>
    <x v="2"/>
    <n v="2016"/>
  </r>
  <r>
    <n v="372"/>
    <x v="2"/>
    <x v="1"/>
    <s v="CHAPA00372"/>
    <s v="COLABORADOR 345"/>
    <x v="4"/>
    <d v="2008-09-02T00:00:00"/>
    <d v="1986-11-12T00:00:00"/>
    <s v="2015/2016"/>
    <x v="366"/>
    <s v="2º"/>
    <x v="1"/>
    <n v="1"/>
    <m/>
    <x v="0"/>
    <x v="2"/>
    <x v="0"/>
    <x v="0"/>
    <s v="Não"/>
    <x v="0"/>
    <x v="20"/>
    <n v="7"/>
    <x v="0"/>
    <x v="2"/>
    <n v="2016"/>
  </r>
  <r>
    <n v="373"/>
    <x v="2"/>
    <x v="0"/>
    <s v="CHAPA00373"/>
    <s v="COLABORADOR 346"/>
    <x v="3"/>
    <d v="2016-04-14T00:00:00"/>
    <d v="1988-03-08T00:00:00"/>
    <s v="2017/2018"/>
    <x v="367"/>
    <s v="3º"/>
    <x v="0"/>
    <n v="3"/>
    <n v="0"/>
    <x v="0"/>
    <x v="0"/>
    <x v="0"/>
    <x v="0"/>
    <s v="Não"/>
    <x v="3"/>
    <x v="20"/>
    <n v="1"/>
    <x v="0"/>
    <x v="0"/>
    <n v="2017"/>
  </r>
  <r>
    <n v="374"/>
    <x v="2"/>
    <x v="0"/>
    <s v="CHAPA00374"/>
    <s v="COLABORADOR 347"/>
    <x v="7"/>
    <d v="2013-02-21T00:00:00"/>
    <d v="1986-03-25T00:00:00"/>
    <s v="2016/2017"/>
    <x v="368"/>
    <s v="2º"/>
    <x v="1"/>
    <n v="5"/>
    <m/>
    <x v="0"/>
    <x v="0"/>
    <x v="0"/>
    <x v="0"/>
    <s v="Não"/>
    <x v="0"/>
    <x v="0"/>
    <n v="3"/>
    <x v="0"/>
    <x v="0"/>
    <n v="2016"/>
  </r>
  <r>
    <n v="375"/>
    <x v="2"/>
    <x v="0"/>
    <s v="CHAPA00375"/>
    <s v="COLABORADOR 348"/>
    <x v="1"/>
    <d v="2013-03-15T00:00:00"/>
    <d v="1977-03-09T00:00:00"/>
    <s v="2016/2017"/>
    <x v="369"/>
    <s v="2º"/>
    <x v="1"/>
    <n v="7"/>
    <m/>
    <x v="0"/>
    <x v="2"/>
    <x v="0"/>
    <x v="0"/>
    <s v="Não"/>
    <x v="0"/>
    <x v="2"/>
    <n v="3"/>
    <x v="1"/>
    <x v="0"/>
    <n v="2016"/>
  </r>
  <r>
    <n v="376"/>
    <x v="2"/>
    <x v="1"/>
    <s v="CHAPA00376"/>
    <s v="COLABORADOR 349"/>
    <x v="4"/>
    <d v="2016-08-25T00:00:00"/>
    <d v="1975-03-09T00:00:00"/>
    <s v="2016/2017"/>
    <x v="357"/>
    <s v="2º"/>
    <x v="1"/>
    <n v="0"/>
    <m/>
    <x v="0"/>
    <x v="1"/>
    <x v="0"/>
    <x v="0"/>
    <s v="Não"/>
    <x v="2"/>
    <x v="18"/>
    <n v="0"/>
    <x v="2"/>
    <x v="1"/>
    <n v="2016"/>
  </r>
  <r>
    <n v="377"/>
    <x v="2"/>
    <x v="1"/>
    <s v="CHAPA00377"/>
    <s v="COLABORADOR 350"/>
    <x v="1"/>
    <d v="1999-04-05T00:00:00"/>
    <d v="1978-02-11T00:00:00"/>
    <s v="2017/2018"/>
    <x v="370"/>
    <s v="2º"/>
    <x v="1"/>
    <n v="0"/>
    <m/>
    <x v="0"/>
    <x v="0"/>
    <x v="0"/>
    <x v="0"/>
    <s v="Não"/>
    <x v="4"/>
    <x v="2"/>
    <n v="18"/>
    <x v="1"/>
    <x v="3"/>
    <n v="2017"/>
  </r>
  <r>
    <n v="378"/>
    <x v="2"/>
    <x v="1"/>
    <s v="CHAPA00378"/>
    <s v="COLABORADOR 351"/>
    <x v="4"/>
    <d v="2001-05-12T00:00:00"/>
    <d v="1981-10-15T00:00:00"/>
    <s v="2016/2017"/>
    <x v="371"/>
    <s v="1º"/>
    <x v="1"/>
    <n v="15"/>
    <m/>
    <x v="0"/>
    <x v="1"/>
    <x v="0"/>
    <x v="0"/>
    <s v="Não"/>
    <x v="3"/>
    <x v="14"/>
    <n v="15"/>
    <x v="1"/>
    <x v="3"/>
    <n v="2016"/>
  </r>
  <r>
    <n v="379"/>
    <x v="2"/>
    <x v="0"/>
    <s v="CHAPA00379"/>
    <s v="COLABORADOR 352"/>
    <x v="1"/>
    <d v="2006-04-25T00:00:00"/>
    <d v="1976-11-28T00:00:00"/>
    <s v="2015/2016"/>
    <x v="372"/>
    <s v="2º"/>
    <x v="1"/>
    <n v="60"/>
    <n v="0"/>
    <x v="0"/>
    <x v="1"/>
    <x v="0"/>
    <x v="0"/>
    <s v="Sim"/>
    <x v="2"/>
    <x v="2"/>
    <n v="9"/>
    <x v="1"/>
    <x v="2"/>
    <n v="2016"/>
  </r>
  <r>
    <n v="380"/>
    <x v="2"/>
    <x v="0"/>
    <s v="CHAPA00380"/>
    <s v="COLABORADOR 353"/>
    <x v="1"/>
    <d v="2004-04-26T00:00:00"/>
    <d v="1967-04-24T00:00:00"/>
    <s v="2016/2017"/>
    <x v="373"/>
    <s v="2º"/>
    <x v="1"/>
    <n v="5"/>
    <m/>
    <x v="0"/>
    <x v="2"/>
    <x v="0"/>
    <x v="0"/>
    <s v="Não"/>
    <x v="4"/>
    <x v="31"/>
    <n v="12"/>
    <x v="2"/>
    <x v="3"/>
    <n v="2016"/>
  </r>
  <r>
    <n v="381"/>
    <x v="2"/>
    <x v="1"/>
    <s v="CHAPA00381"/>
    <s v="COLABORADOR 354"/>
    <x v="1"/>
    <d v="2003-04-25T00:00:00"/>
    <d v="1976-02-08T00:00:00"/>
    <s v="2017/2018"/>
    <x v="374"/>
    <s v="2º"/>
    <x v="0"/>
    <n v="14"/>
    <m/>
    <x v="0"/>
    <x v="1"/>
    <x v="0"/>
    <x v="0"/>
    <s v="Não"/>
    <x v="7"/>
    <x v="18"/>
    <n v="13"/>
    <x v="2"/>
    <x v="3"/>
    <n v="2017"/>
  </r>
  <r>
    <n v="382"/>
    <x v="2"/>
    <x v="0"/>
    <s v="CHAPA00382"/>
    <s v="COLABORADOR 355"/>
    <x v="1"/>
    <d v="2002-02-05T00:00:00"/>
    <d v="1974-09-22T00:00:00"/>
    <s v="2016/2017"/>
    <x v="375"/>
    <s v="3º"/>
    <x v="1"/>
    <n v="2"/>
    <m/>
    <x v="0"/>
    <x v="0"/>
    <x v="0"/>
    <x v="0"/>
    <s v="Não"/>
    <x v="0"/>
    <x v="32"/>
    <n v="15"/>
    <x v="2"/>
    <x v="3"/>
    <n v="2017"/>
  </r>
  <r>
    <n v="383"/>
    <x v="2"/>
    <x v="0"/>
    <s v="CHAPA00383"/>
    <s v="COLABORADOR 356"/>
    <x v="4"/>
    <d v="2013-03-21T00:00:00"/>
    <d v="1986-10-12T00:00:00"/>
    <s v="2016/2017"/>
    <x v="376"/>
    <s v="2º"/>
    <x v="0"/>
    <n v="15"/>
    <m/>
    <x v="0"/>
    <x v="2"/>
    <x v="0"/>
    <x v="0"/>
    <s v="Não"/>
    <x v="6"/>
    <x v="20"/>
    <n v="3"/>
    <x v="0"/>
    <x v="0"/>
    <n v="2016"/>
  </r>
  <r>
    <n v="384"/>
    <x v="2"/>
    <x v="1"/>
    <s v="CHAPA00384"/>
    <s v="COLABORADOR 357"/>
    <x v="1"/>
    <d v="2015-08-04T00:00:00"/>
    <d v="1994-10-05T00:00:00"/>
    <s v="2016/2017"/>
    <x v="377"/>
    <s v="3º"/>
    <x v="0"/>
    <n v="13"/>
    <m/>
    <x v="0"/>
    <x v="0"/>
    <x v="0"/>
    <x v="0"/>
    <s v="Não"/>
    <x v="0"/>
    <x v="26"/>
    <n v="1"/>
    <x v="5"/>
    <x v="0"/>
    <n v="2017"/>
  </r>
  <r>
    <n v="385"/>
    <x v="2"/>
    <x v="1"/>
    <s v="CHAPA00385"/>
    <s v="COLABORADOR 358"/>
    <x v="1"/>
    <d v="2016-10-04T00:00:00"/>
    <d v="1981-05-07T00:00:00"/>
    <s v="2017/2018"/>
    <x v="378"/>
    <s v="3º"/>
    <x v="1"/>
    <n v="0"/>
    <m/>
    <x v="0"/>
    <x v="0"/>
    <x v="0"/>
    <x v="0"/>
    <s v="Não"/>
    <x v="3"/>
    <x v="1"/>
    <n v="0"/>
    <x v="1"/>
    <x v="1"/>
    <n v="2017"/>
  </r>
  <r>
    <n v="386"/>
    <x v="2"/>
    <x v="0"/>
    <s v="CHAPA00386"/>
    <s v="COLABORADOR 359"/>
    <x v="1"/>
    <d v="2002-05-02T00:00:00"/>
    <d v="1949-07-02T00:00:00"/>
    <s v="2016/2017"/>
    <x v="379"/>
    <s v="3º"/>
    <x v="1"/>
    <n v="8"/>
    <m/>
    <x v="0"/>
    <x v="0"/>
    <x v="0"/>
    <x v="0"/>
    <s v="Sim"/>
    <x v="0"/>
    <x v="45"/>
    <n v="14"/>
    <x v="6"/>
    <x v="3"/>
    <n v="2016"/>
  </r>
  <r>
    <n v="387"/>
    <x v="2"/>
    <x v="0"/>
    <s v="CHAPA00387"/>
    <s v="COLABORADOR 360"/>
    <x v="1"/>
    <d v="2010-03-18T00:00:00"/>
    <d v="1987-08-11T00:00:00"/>
    <s v="2016/2017"/>
    <x v="380"/>
    <s v="3º"/>
    <x v="0"/>
    <n v="15"/>
    <m/>
    <x v="0"/>
    <x v="2"/>
    <x v="0"/>
    <x v="0"/>
    <s v="Sim"/>
    <x v="4"/>
    <x v="11"/>
    <n v="6"/>
    <x v="0"/>
    <x v="2"/>
    <n v="2016"/>
  </r>
  <r>
    <n v="388"/>
    <x v="2"/>
    <x v="0"/>
    <s v="CHAPA00388"/>
    <s v="COLABORADOR 361"/>
    <x v="1"/>
    <d v="2016-02-18T00:00:00"/>
    <d v="1981-08-26T00:00:00"/>
    <s v="2016/2017"/>
    <x v="381"/>
    <s v="1º"/>
    <x v="1"/>
    <n v="1"/>
    <m/>
    <x v="0"/>
    <x v="0"/>
    <x v="0"/>
    <x v="0"/>
    <s v="Não"/>
    <x v="4"/>
    <x v="14"/>
    <n v="0"/>
    <x v="1"/>
    <x v="1"/>
    <n v="2016"/>
  </r>
  <r>
    <n v="389"/>
    <x v="2"/>
    <x v="0"/>
    <s v="CHAPA00389"/>
    <s v="COLABORADOR 362"/>
    <x v="1"/>
    <d v="2016-09-20T09:35:00"/>
    <d v="1971-01-15T00:00:00"/>
    <s v="2017/2018"/>
    <x v="382"/>
    <s v="3º"/>
    <x v="0"/>
    <n v="2"/>
    <m/>
    <x v="0"/>
    <x v="2"/>
    <x v="0"/>
    <x v="0"/>
    <s v="Não"/>
    <x v="7"/>
    <x v="35"/>
    <n v="0"/>
    <x v="2"/>
    <x v="1"/>
    <n v="2017"/>
  </r>
  <r>
    <n v="390"/>
    <x v="2"/>
    <x v="1"/>
    <s v="CHAPA00390"/>
    <s v="COLABORADOR 363"/>
    <x v="1"/>
    <d v="2011-10-13T00:00:00"/>
    <d v="1982-01-21T00:00:00"/>
    <s v="2016/2017"/>
    <x v="383"/>
    <s v="2º"/>
    <x v="1"/>
    <n v="5"/>
    <m/>
    <x v="1"/>
    <x v="3"/>
    <x v="0"/>
    <x v="0"/>
    <s v="Não"/>
    <x v="6"/>
    <x v="14"/>
    <n v="4"/>
    <x v="1"/>
    <x v="0"/>
    <n v="2016"/>
  </r>
  <r>
    <n v="391"/>
    <x v="2"/>
    <x v="1"/>
    <s v="CHAPA00391"/>
    <s v="COLABORADOR 364"/>
    <x v="1"/>
    <d v="2015-12-10T00:00:00"/>
    <d v="1986-08-09T00:00:00"/>
    <s v="2016/2017"/>
    <x v="384"/>
    <s v="1º"/>
    <x v="1"/>
    <n v="0"/>
    <m/>
    <x v="0"/>
    <x v="0"/>
    <x v="0"/>
    <x v="0"/>
    <s v="Não"/>
    <x v="3"/>
    <x v="0"/>
    <n v="0"/>
    <x v="0"/>
    <x v="1"/>
    <n v="2016"/>
  </r>
  <r>
    <n v="392"/>
    <x v="2"/>
    <x v="0"/>
    <s v="CHAPA00392"/>
    <s v="COLABORADOR 365"/>
    <x v="1"/>
    <d v="2013-09-19T00:00:00"/>
    <d v="1986-02-11T00:00:00"/>
    <s v="2016/2017"/>
    <x v="385"/>
    <s v="1º"/>
    <x v="1"/>
    <n v="0"/>
    <n v="0"/>
    <x v="0"/>
    <x v="2"/>
    <x v="0"/>
    <x v="0"/>
    <s v="Não"/>
    <x v="8"/>
    <x v="0"/>
    <n v="3"/>
    <x v="0"/>
    <x v="0"/>
    <n v="2016"/>
  </r>
  <r>
    <n v="393"/>
    <x v="2"/>
    <x v="0"/>
    <s v="CHAPA00393"/>
    <s v="COLABORADOR 366"/>
    <x v="4"/>
    <d v="2010-11-09T00:00:00"/>
    <d v="1970-04-23T00:00:00"/>
    <s v="2016/2017"/>
    <x v="386"/>
    <s v="3º"/>
    <x v="0"/>
    <n v="2"/>
    <n v="0"/>
    <x v="0"/>
    <x v="0"/>
    <x v="0"/>
    <x v="0"/>
    <s v="Não"/>
    <x v="3"/>
    <x v="35"/>
    <n v="5"/>
    <x v="2"/>
    <x v="0"/>
    <n v="2016"/>
  </r>
  <r>
    <n v="394"/>
    <x v="2"/>
    <x v="0"/>
    <s v="CHAPA00394"/>
    <s v="COLABORADOR 367"/>
    <x v="4"/>
    <d v="2013-05-09T00:00:00"/>
    <d v="1984-08-12T00:00:00"/>
    <s v="2016/2017"/>
    <x v="387"/>
    <s v="2º"/>
    <x v="0"/>
    <n v="90"/>
    <n v="0"/>
    <x v="0"/>
    <x v="1"/>
    <x v="0"/>
    <x v="0"/>
    <s v="Sim"/>
    <x v="7"/>
    <x v="9"/>
    <n v="3"/>
    <x v="1"/>
    <x v="0"/>
    <n v="2016"/>
  </r>
  <r>
    <n v="395"/>
    <x v="2"/>
    <x v="0"/>
    <s v="CHAPA00395"/>
    <s v="COLABORADOR 368"/>
    <x v="3"/>
    <d v="2015-04-22T00:00:00"/>
    <d v="1995-12-17T00:00:00"/>
    <s v="2015/2016"/>
    <x v="388"/>
    <s v="2º"/>
    <x v="1"/>
    <n v="0"/>
    <m/>
    <x v="0"/>
    <x v="0"/>
    <x v="0"/>
    <x v="0"/>
    <s v="Não"/>
    <x v="2"/>
    <x v="16"/>
    <n v="0"/>
    <x v="3"/>
    <x v="1"/>
    <n v="2016"/>
  </r>
  <r>
    <n v="396"/>
    <x v="2"/>
    <x v="1"/>
    <s v="CHAPA00396"/>
    <s v="COLABORADOR 369"/>
    <x v="1"/>
    <d v="2015-10-06T00:00:00"/>
    <d v="1997-02-26T00:00:00"/>
    <s v="2015/2016"/>
    <x v="389"/>
    <s v="3º"/>
    <x v="1"/>
    <n v="0"/>
    <m/>
    <x v="0"/>
    <x v="1"/>
    <x v="0"/>
    <x v="1"/>
    <s v="Não"/>
    <x v="3"/>
    <x v="5"/>
    <n v="0"/>
    <x v="3"/>
    <x v="1"/>
    <n v="2016"/>
  </r>
  <r>
    <n v="397"/>
    <x v="2"/>
    <x v="0"/>
    <s v="CHAPA00397"/>
    <s v="COLABORADOR 370"/>
    <x v="1"/>
    <d v="2011-04-05T00:00:00"/>
    <d v="1980-02-19T00:00:00"/>
    <s v="2016/2017"/>
    <x v="390"/>
    <s v="1º"/>
    <x v="1"/>
    <n v="0"/>
    <n v="0"/>
    <x v="0"/>
    <x v="1"/>
    <x v="0"/>
    <x v="0"/>
    <s v="Não"/>
    <x v="1"/>
    <x v="1"/>
    <n v="5"/>
    <x v="1"/>
    <x v="0"/>
    <n v="2016"/>
  </r>
  <r>
    <n v="398"/>
    <x v="2"/>
    <x v="0"/>
    <s v="CHAPA00398"/>
    <s v="COLABORADOR 371"/>
    <x v="4"/>
    <d v="2013-03-13T00:00:00"/>
    <d v="1966-05-20T00:00:00"/>
    <s v="2016/2017"/>
    <x v="391"/>
    <s v="1º"/>
    <x v="1"/>
    <n v="7"/>
    <m/>
    <x v="0"/>
    <x v="0"/>
    <x v="0"/>
    <x v="0"/>
    <s v="Não"/>
    <x v="3"/>
    <x v="33"/>
    <n v="3"/>
    <x v="2"/>
    <x v="0"/>
    <n v="2016"/>
  </r>
  <r>
    <n v="399"/>
    <x v="2"/>
    <x v="0"/>
    <s v="CHAPA00399"/>
    <s v="COLABORADOR 372"/>
    <x v="3"/>
    <d v="2016-03-17T00:00:00"/>
    <d v="1987-05-18T00:00:00"/>
    <s v="2017/2018"/>
    <x v="392"/>
    <s v="2º"/>
    <x v="1"/>
    <n v="28"/>
    <m/>
    <x v="0"/>
    <x v="1"/>
    <x v="0"/>
    <x v="0"/>
    <s v="Sim"/>
    <x v="3"/>
    <x v="20"/>
    <n v="1"/>
    <x v="0"/>
    <x v="0"/>
    <n v="2017"/>
  </r>
  <r>
    <n v="400"/>
    <x v="2"/>
    <x v="1"/>
    <s v="CHAPA00400"/>
    <s v="COLABORADOR 373"/>
    <x v="1"/>
    <d v="2005-11-03T00:00:00"/>
    <d v="1987-08-06T00:00:00"/>
    <s v="2017/2018"/>
    <x v="393"/>
    <s v="3º"/>
    <x v="1"/>
    <n v="24"/>
    <m/>
    <x v="1"/>
    <x v="1"/>
    <x v="0"/>
    <x v="0"/>
    <s v="Sim"/>
    <x v="6"/>
    <x v="20"/>
    <n v="11"/>
    <x v="0"/>
    <x v="3"/>
    <n v="2017"/>
  </r>
  <r>
    <n v="401"/>
    <x v="2"/>
    <x v="1"/>
    <s v="CHAPA00401"/>
    <s v="COLABORADOR 374"/>
    <x v="1"/>
    <d v="1994-07-12T00:00:00"/>
    <d v="1968-07-13T00:00:00"/>
    <s v="2017/2018"/>
    <x v="394"/>
    <s v="1º"/>
    <x v="1"/>
    <n v="3"/>
    <m/>
    <x v="1"/>
    <x v="3"/>
    <x v="0"/>
    <x v="0"/>
    <s v="Não"/>
    <x v="0"/>
    <x v="34"/>
    <n v="22"/>
    <x v="2"/>
    <x v="4"/>
    <n v="2017"/>
  </r>
  <r>
    <n v="402"/>
    <x v="2"/>
    <x v="2"/>
    <s v="CHAPA00402"/>
    <s v="COLABORADOR 375"/>
    <x v="5"/>
    <d v="2016-06-21T00:00:00"/>
    <d v="1996-08-23T00:00:00"/>
    <s v="2016/2017"/>
    <x v="395"/>
    <s v="1º"/>
    <x v="1"/>
    <n v="0"/>
    <n v="0"/>
    <x v="0"/>
    <x v="0"/>
    <x v="0"/>
    <x v="0"/>
    <s v="Não"/>
    <x v="8"/>
    <x v="16"/>
    <n v="0"/>
    <x v="3"/>
    <x v="1"/>
    <n v="2016"/>
  </r>
  <r>
    <n v="403"/>
    <x v="2"/>
    <x v="0"/>
    <s v="CHAPA00403"/>
    <s v="COLABORADOR 376"/>
    <x v="3"/>
    <d v="2014-04-11T00:00:00"/>
    <d v="1984-12-17T00:00:00"/>
    <s v="2016/2017"/>
    <x v="396"/>
    <s v="1º"/>
    <x v="1"/>
    <n v="0"/>
    <m/>
    <x v="0"/>
    <x v="0"/>
    <x v="0"/>
    <x v="0"/>
    <s v="Não"/>
    <x v="8"/>
    <x v="21"/>
    <n v="2"/>
    <x v="1"/>
    <x v="0"/>
    <n v="2016"/>
  </r>
  <r>
    <n v="404"/>
    <x v="2"/>
    <x v="0"/>
    <s v="CHAPA00404"/>
    <s v="COLABORADOR 377"/>
    <x v="3"/>
    <d v="2016-08-16T00:00:00"/>
    <d v="1983-06-13T00:00:00"/>
    <s v="2016/2017"/>
    <x v="397"/>
    <s v="3º"/>
    <x v="1"/>
    <n v="0"/>
    <n v="0"/>
    <x v="0"/>
    <x v="0"/>
    <x v="0"/>
    <x v="0"/>
    <s v="Não"/>
    <x v="2"/>
    <x v="22"/>
    <n v="0"/>
    <x v="1"/>
    <x v="1"/>
    <n v="2017"/>
  </r>
  <r>
    <n v="405"/>
    <x v="2"/>
    <x v="0"/>
    <s v="CHAPA00405"/>
    <s v="COLABORADOR 378"/>
    <x v="4"/>
    <d v="2013-04-16T00:00:00"/>
    <d v="1977-05-02T00:00:00"/>
    <s v="2017/2018"/>
    <x v="398"/>
    <s v="3º"/>
    <x v="0"/>
    <n v="8"/>
    <n v="0"/>
    <x v="0"/>
    <x v="2"/>
    <x v="0"/>
    <x v="0"/>
    <s v="Sim"/>
    <x v="3"/>
    <x v="15"/>
    <n v="4"/>
    <x v="1"/>
    <x v="0"/>
    <n v="2017"/>
  </r>
  <r>
    <n v="406"/>
    <x v="2"/>
    <x v="0"/>
    <s v="CHAPA00406"/>
    <s v="COLABORADOR 379"/>
    <x v="7"/>
    <d v="2010-04-15T00:00:00"/>
    <d v="1980-03-13T00:00:00"/>
    <s v="2017/2018"/>
    <x v="399"/>
    <s v="3º"/>
    <x v="0"/>
    <n v="5"/>
    <n v="0"/>
    <x v="0"/>
    <x v="0"/>
    <x v="0"/>
    <x v="0"/>
    <s v="Não"/>
    <x v="0"/>
    <x v="7"/>
    <n v="7"/>
    <x v="1"/>
    <x v="2"/>
    <n v="2017"/>
  </r>
  <r>
    <n v="407"/>
    <x v="2"/>
    <x v="0"/>
    <s v="CHAPA00407"/>
    <s v="COLABORADOR 380"/>
    <x v="1"/>
    <d v="2016-08-25T00:00:00"/>
    <d v="1996-09-16T00:00:00"/>
    <s v="2017/2018"/>
    <x v="400"/>
    <s v="2º"/>
    <x v="0"/>
    <n v="9"/>
    <m/>
    <x v="0"/>
    <x v="2"/>
    <x v="0"/>
    <x v="1"/>
    <s v="Não"/>
    <x v="3"/>
    <x v="16"/>
    <n v="0"/>
    <x v="3"/>
    <x v="1"/>
    <n v="2017"/>
  </r>
  <r>
    <n v="408"/>
    <x v="2"/>
    <x v="1"/>
    <s v="CHAPA00408"/>
    <s v="COLABORADOR 381"/>
    <x v="4"/>
    <d v="2001-05-15T00:00:00"/>
    <d v="1960-07-09T00:00:00"/>
    <s v="2016/2017"/>
    <x v="401"/>
    <s v="3º"/>
    <x v="1"/>
    <n v="15"/>
    <m/>
    <x v="0"/>
    <x v="1"/>
    <x v="0"/>
    <x v="0"/>
    <s v="Não"/>
    <x v="0"/>
    <x v="41"/>
    <n v="15"/>
    <x v="4"/>
    <x v="3"/>
    <n v="2016"/>
  </r>
  <r>
    <n v="409"/>
    <x v="2"/>
    <x v="1"/>
    <s v="CHAPA00409"/>
    <s v="COLABORADOR 382"/>
    <x v="4"/>
    <d v="1985-01-24T00:00:00"/>
    <d v="1956-07-22T00:00:00"/>
    <s v="2016/2017"/>
    <x v="402"/>
    <s v="2º"/>
    <x v="1"/>
    <n v="10"/>
    <m/>
    <x v="0"/>
    <x v="1"/>
    <x v="0"/>
    <x v="2"/>
    <s v="Não"/>
    <x v="2"/>
    <x v="46"/>
    <n v="31"/>
    <x v="4"/>
    <x v="5"/>
    <n v="2016"/>
  </r>
  <r>
    <n v="410"/>
    <x v="2"/>
    <x v="1"/>
    <s v="CHAPA00410"/>
    <s v="COLABORADOR 383"/>
    <x v="1"/>
    <d v="2010-03-25T00:00:00"/>
    <d v="1988-09-19T00:00:00"/>
    <s v="2016/2017"/>
    <x v="403"/>
    <s v="3º"/>
    <x v="0"/>
    <n v="0"/>
    <n v="0"/>
    <x v="0"/>
    <x v="0"/>
    <x v="0"/>
    <x v="1"/>
    <s v="Não"/>
    <x v="3"/>
    <x v="3"/>
    <n v="6"/>
    <x v="0"/>
    <x v="2"/>
    <n v="2016"/>
  </r>
  <r>
    <n v="411"/>
    <x v="2"/>
    <x v="0"/>
    <s v="CHAPA00411"/>
    <s v="COLABORADOR 384"/>
    <x v="1"/>
    <d v="2016-11-18T00:00:00"/>
    <d v="1998-01-03T00:00:00"/>
    <s v="2017/2018"/>
    <x v="404"/>
    <s v="2º"/>
    <x v="0"/>
    <n v="15"/>
    <m/>
    <x v="0"/>
    <x v="2"/>
    <x v="0"/>
    <x v="0"/>
    <s v="Não"/>
    <x v="3"/>
    <x v="5"/>
    <n v="0"/>
    <x v="3"/>
    <x v="1"/>
    <n v="2017"/>
  </r>
  <r>
    <n v="412"/>
    <x v="2"/>
    <x v="0"/>
    <s v="CHAPA00412"/>
    <s v="COLABORADOR 385"/>
    <x v="7"/>
    <d v="2003-10-15T00:00:00"/>
    <d v="1958-10-04T00:00:00"/>
    <s v="2015/2016"/>
    <x v="405"/>
    <s v="1º"/>
    <x v="1"/>
    <n v="2"/>
    <n v="0"/>
    <x v="0"/>
    <x v="2"/>
    <x v="0"/>
    <x v="0"/>
    <s v="Não"/>
    <x v="3"/>
    <x v="39"/>
    <n v="12"/>
    <x v="4"/>
    <x v="3"/>
    <n v="2016"/>
  </r>
  <r>
    <n v="413"/>
    <x v="2"/>
    <x v="1"/>
    <s v="CHAPA00413"/>
    <s v="COLABORADOR 386"/>
    <x v="1"/>
    <d v="2002-04-15T00:00:00"/>
    <d v="1971-01-16T00:00:00"/>
    <s v="2016/2017"/>
    <x v="406"/>
    <s v="2º"/>
    <x v="1"/>
    <n v="0"/>
    <m/>
    <x v="1"/>
    <x v="0"/>
    <x v="0"/>
    <x v="0"/>
    <s v="Não"/>
    <x v="6"/>
    <x v="36"/>
    <n v="14"/>
    <x v="2"/>
    <x v="3"/>
    <n v="2016"/>
  </r>
  <r>
    <n v="414"/>
    <x v="2"/>
    <x v="0"/>
    <s v="CHAPA00414"/>
    <s v="COLABORADOR 387"/>
    <x v="1"/>
    <d v="2016-10-07T00:00:00"/>
    <d v="1987-03-07T00:00:00"/>
    <s v="2017/2018"/>
    <x v="407"/>
    <s v="3º"/>
    <x v="1"/>
    <n v="0"/>
    <m/>
    <x v="0"/>
    <x v="0"/>
    <x v="0"/>
    <x v="0"/>
    <s v="Não"/>
    <x v="6"/>
    <x v="0"/>
    <n v="0"/>
    <x v="0"/>
    <x v="1"/>
    <n v="2017"/>
  </r>
  <r>
    <n v="415"/>
    <x v="2"/>
    <x v="0"/>
    <s v="CHAPA00415"/>
    <s v="COLABORADOR 388"/>
    <x v="3"/>
    <d v="2015-04-27T00:00:00"/>
    <d v="1985-07-26T00:00:00"/>
    <s v="2017/2018"/>
    <x v="408"/>
    <s v="2º"/>
    <x v="1"/>
    <n v="30"/>
    <m/>
    <x v="0"/>
    <x v="2"/>
    <x v="0"/>
    <x v="0"/>
    <s v="Sim"/>
    <x v="3"/>
    <x v="9"/>
    <n v="2"/>
    <x v="1"/>
    <x v="0"/>
    <n v="2017"/>
  </r>
  <r>
    <n v="416"/>
    <x v="2"/>
    <x v="2"/>
    <s v="CHAPA00416"/>
    <s v="COLABORADOR 389"/>
    <x v="7"/>
    <d v="2017-07-18T00:00:00"/>
    <d v="1992-04-25T00:00:00"/>
    <s v="2017/2018"/>
    <x v="409"/>
    <s v="1º"/>
    <x v="1"/>
    <n v="2"/>
    <n v="0"/>
    <x v="0"/>
    <x v="0"/>
    <x v="0"/>
    <x v="0"/>
    <s v="Não"/>
    <x v="0"/>
    <x v="23"/>
    <n v="0"/>
    <x v="5"/>
    <x v="1"/>
    <n v="2017"/>
  </r>
  <r>
    <n v="417"/>
    <x v="2"/>
    <x v="1"/>
    <s v="CHAPA00417"/>
    <s v="COLABORADOR 390"/>
    <x v="1"/>
    <d v="2006-04-17T00:00:00"/>
    <d v="1980-06-01T00:00:00"/>
    <s v="2015/2016"/>
    <x v="410"/>
    <s v="1º"/>
    <x v="1"/>
    <n v="0"/>
    <m/>
    <x v="0"/>
    <x v="2"/>
    <x v="0"/>
    <x v="0"/>
    <s v="Não"/>
    <x v="5"/>
    <x v="24"/>
    <n v="9"/>
    <x v="1"/>
    <x v="2"/>
    <n v="2016"/>
  </r>
  <r>
    <n v="418"/>
    <x v="2"/>
    <x v="1"/>
    <s v="CHAPA00418"/>
    <s v="COLABORADOR 391"/>
    <x v="1"/>
    <d v="2011-05-03T00:00:00"/>
    <d v="1991-12-01T00:00:00"/>
    <s v="2015/2016"/>
    <x v="411"/>
    <s v="3º"/>
    <x v="1"/>
    <m/>
    <m/>
    <x v="0"/>
    <x v="0"/>
    <x v="0"/>
    <x v="0"/>
    <s v="Não"/>
    <x v="2"/>
    <x v="10"/>
    <n v="4"/>
    <x v="5"/>
    <x v="0"/>
    <n v="2016"/>
  </r>
  <r>
    <n v="419"/>
    <x v="2"/>
    <x v="0"/>
    <s v="CHAPA00419"/>
    <s v="COLABORADOR 392"/>
    <x v="1"/>
    <d v="2016-04-22T00:00:00"/>
    <d v="1992-01-17T00:00:00"/>
    <s v="2016/2017"/>
    <x v="412"/>
    <s v="1º"/>
    <x v="1"/>
    <n v="5"/>
    <m/>
    <x v="0"/>
    <x v="0"/>
    <x v="0"/>
    <x v="0"/>
    <s v="Não"/>
    <x v="3"/>
    <x v="10"/>
    <n v="0"/>
    <x v="5"/>
    <x v="1"/>
    <n v="2016"/>
  </r>
  <r>
    <n v="420"/>
    <x v="2"/>
    <x v="1"/>
    <s v="CHAPA00420"/>
    <s v="COLABORADOR 393"/>
    <x v="1"/>
    <d v="2011-08-23T00:00:00"/>
    <d v="1987-04-29T00:00:00"/>
    <s v="2016/2017"/>
    <x v="413"/>
    <s v="3º"/>
    <x v="0"/>
    <n v="15"/>
    <m/>
    <x v="0"/>
    <x v="1"/>
    <x v="0"/>
    <x v="0"/>
    <s v="Não"/>
    <x v="1"/>
    <x v="20"/>
    <n v="4"/>
    <x v="0"/>
    <x v="0"/>
    <n v="2016"/>
  </r>
  <r>
    <n v="421"/>
    <x v="2"/>
    <x v="1"/>
    <s v="CHAPA00421"/>
    <s v="COLABORADOR 394"/>
    <x v="1"/>
    <d v="1990-05-21T00:00:00"/>
    <d v="1972-02-12T00:00:00"/>
    <s v="2016/2017"/>
    <x v="414"/>
    <s v="2º"/>
    <x v="0"/>
    <n v="14"/>
    <m/>
    <x v="0"/>
    <x v="2"/>
    <x v="0"/>
    <x v="0"/>
    <s v="Não"/>
    <x v="3"/>
    <x v="27"/>
    <n v="26"/>
    <x v="2"/>
    <x v="4"/>
    <n v="2016"/>
  </r>
  <r>
    <n v="422"/>
    <x v="2"/>
    <x v="0"/>
    <s v="CHAPA00422"/>
    <s v="COLABORADOR 395"/>
    <x v="1"/>
    <d v="2014-10-02T00:00:00"/>
    <d v="1988-04-22T00:00:00"/>
    <s v="2016/2017"/>
    <x v="415"/>
    <s v="1º"/>
    <x v="0"/>
    <n v="15"/>
    <m/>
    <x v="0"/>
    <x v="2"/>
    <x v="0"/>
    <x v="0"/>
    <s v="Sim"/>
    <x v="4"/>
    <x v="11"/>
    <n v="1"/>
    <x v="0"/>
    <x v="0"/>
    <n v="2016"/>
  </r>
  <r>
    <n v="423"/>
    <x v="2"/>
    <x v="0"/>
    <s v="CHAPA00423"/>
    <s v="COLABORADOR 396"/>
    <x v="1"/>
    <d v="2010-01-26T00:00:00"/>
    <d v="1979-05-29T00:00:00"/>
    <s v="2016/2017"/>
    <x v="416"/>
    <s v="3º"/>
    <x v="0"/>
    <n v="28"/>
    <m/>
    <x v="0"/>
    <x v="2"/>
    <x v="0"/>
    <x v="0"/>
    <s v="Sim"/>
    <x v="3"/>
    <x v="7"/>
    <n v="6"/>
    <x v="1"/>
    <x v="2"/>
    <n v="2016"/>
  </r>
  <r>
    <n v="424"/>
    <x v="2"/>
    <x v="0"/>
    <s v="CHAPA00424"/>
    <s v="COLABORADOR 397"/>
    <x v="1"/>
    <d v="2009-02-26T00:00:00"/>
    <d v="1986-11-05T00:00:00"/>
    <s v="2016/2017"/>
    <x v="417"/>
    <s v="3º"/>
    <x v="1"/>
    <n v="1"/>
    <n v="0"/>
    <x v="0"/>
    <x v="0"/>
    <x v="0"/>
    <x v="0"/>
    <s v="Não"/>
    <x v="3"/>
    <x v="0"/>
    <n v="7"/>
    <x v="0"/>
    <x v="2"/>
    <n v="2016"/>
  </r>
  <r>
    <n v="425"/>
    <x v="2"/>
    <x v="0"/>
    <s v="CHAPA00425"/>
    <s v="COLABORADOR 398"/>
    <x v="1"/>
    <d v="2011-09-06T00:00:00"/>
    <d v="1967-08-23T00:00:00"/>
    <s v="2016/2017"/>
    <x v="418"/>
    <s v="1º"/>
    <x v="1"/>
    <n v="0"/>
    <n v="0"/>
    <x v="0"/>
    <x v="2"/>
    <x v="0"/>
    <x v="0"/>
    <s v="Não"/>
    <x v="4"/>
    <x v="31"/>
    <n v="5"/>
    <x v="2"/>
    <x v="0"/>
    <n v="2017"/>
  </r>
  <r>
    <n v="426"/>
    <x v="2"/>
    <x v="0"/>
    <s v="CHAPA00426"/>
    <s v="COLABORADOR 399"/>
    <x v="4"/>
    <d v="2010-11-03T00:00:00"/>
    <d v="1987-06-21T00:00:00"/>
    <s v="2017/2018"/>
    <x v="19"/>
    <s v="2º"/>
    <x v="1"/>
    <n v="0"/>
    <m/>
    <x v="0"/>
    <x v="2"/>
    <x v="0"/>
    <x v="0"/>
    <s v="Não"/>
    <x v="8"/>
    <x v="20"/>
    <n v="6"/>
    <x v="0"/>
    <x v="2"/>
    <n v="2017"/>
  </r>
  <r>
    <n v="427"/>
    <x v="2"/>
    <x v="0"/>
    <s v="CHAPA00427"/>
    <s v="COLABORADOR 400"/>
    <x v="1"/>
    <d v="2017-02-23T00:00:00"/>
    <d v="1977-02-05T00:00:00"/>
    <s v="2016/2017"/>
    <x v="419"/>
    <s v="3º"/>
    <x v="1"/>
    <n v="3"/>
    <m/>
    <x v="0"/>
    <x v="2"/>
    <x v="0"/>
    <x v="0"/>
    <s v="Não"/>
    <x v="3"/>
    <x v="15"/>
    <n v="0"/>
    <x v="1"/>
    <x v="1"/>
    <n v="2017"/>
  </r>
  <r>
    <n v="428"/>
    <x v="2"/>
    <x v="0"/>
    <s v="CHAPA00428"/>
    <s v="COLABORADOR 401"/>
    <x v="4"/>
    <d v="2017-06-13T00:00:00"/>
    <d v="1974-06-01T00:00:00"/>
    <s v="2017/2018"/>
    <x v="420"/>
    <s v="2º"/>
    <x v="1"/>
    <n v="1"/>
    <n v="0"/>
    <x v="0"/>
    <x v="0"/>
    <x v="0"/>
    <x v="0"/>
    <s v="Não"/>
    <x v="8"/>
    <x v="25"/>
    <n v="0"/>
    <x v="2"/>
    <x v="1"/>
    <n v="2017"/>
  </r>
  <r>
    <n v="429"/>
    <x v="2"/>
    <x v="0"/>
    <s v="CHAPA00429"/>
    <s v="COLABORADOR 402"/>
    <x v="1"/>
    <d v="2013-04-02T00:00:00"/>
    <d v="1992-05-04T00:00:00"/>
    <s v="2015/2016"/>
    <x v="421"/>
    <s v="2º"/>
    <x v="1"/>
    <n v="0"/>
    <n v="0"/>
    <x v="0"/>
    <x v="0"/>
    <x v="0"/>
    <x v="0"/>
    <s v="Não"/>
    <x v="0"/>
    <x v="17"/>
    <n v="2"/>
    <x v="5"/>
    <x v="0"/>
    <n v="2016"/>
  </r>
  <r>
    <n v="430"/>
    <x v="2"/>
    <x v="0"/>
    <s v="CHAPA00430"/>
    <s v="COLABORADOR 403"/>
    <x v="3"/>
    <d v="2016-04-14T00:00:00"/>
    <d v="1981-05-14T00:00:00"/>
    <s v="2016/2017"/>
    <x v="422"/>
    <s v="1º"/>
    <x v="0"/>
    <n v="2"/>
    <m/>
    <x v="0"/>
    <x v="1"/>
    <x v="0"/>
    <x v="0"/>
    <s v="Não"/>
    <x v="6"/>
    <x v="24"/>
    <n v="0"/>
    <x v="1"/>
    <x v="1"/>
    <n v="2016"/>
  </r>
  <r>
    <n v="431"/>
    <x v="2"/>
    <x v="1"/>
    <s v="CHAPA00431"/>
    <s v="COLABORADOR 404"/>
    <x v="1"/>
    <d v="2001-05-03T00:00:00"/>
    <d v="1978-10-26T00:00:00"/>
    <s v="2016/2017"/>
    <x v="423"/>
    <s v="3º"/>
    <x v="1"/>
    <n v="14"/>
    <m/>
    <x v="0"/>
    <x v="1"/>
    <x v="0"/>
    <x v="0"/>
    <s v="Não"/>
    <x v="7"/>
    <x v="12"/>
    <n v="15"/>
    <x v="1"/>
    <x v="3"/>
    <n v="2016"/>
  </r>
  <r>
    <n v="432"/>
    <x v="2"/>
    <x v="0"/>
    <s v="CHAPA00432"/>
    <s v="COLABORADOR 405"/>
    <x v="4"/>
    <d v="2014-04-15T00:00:00"/>
    <d v="1981-07-07T00:00:00"/>
    <s v="2017/2018"/>
    <x v="424"/>
    <s v="1º"/>
    <x v="1"/>
    <n v="0"/>
    <m/>
    <x v="0"/>
    <x v="2"/>
    <x v="0"/>
    <x v="1"/>
    <s v="Não"/>
    <x v="3"/>
    <x v="24"/>
    <n v="3"/>
    <x v="1"/>
    <x v="0"/>
    <n v="2017"/>
  </r>
  <r>
    <n v="433"/>
    <x v="2"/>
    <x v="0"/>
    <s v="CHAPA00433"/>
    <s v="COLABORADOR 406"/>
    <x v="4"/>
    <d v="2015-10-15T00:00:00"/>
    <d v="1985-12-18T00:00:00"/>
    <s v="2016/2017"/>
    <x v="425"/>
    <s v="2º"/>
    <x v="1"/>
    <n v="2"/>
    <n v="0"/>
    <x v="0"/>
    <x v="0"/>
    <x v="0"/>
    <x v="0"/>
    <s v="Não"/>
    <x v="8"/>
    <x v="0"/>
    <n v="0"/>
    <x v="0"/>
    <x v="1"/>
    <n v="2016"/>
  </r>
  <r>
    <n v="434"/>
    <x v="2"/>
    <x v="0"/>
    <s v="CHAPA00434"/>
    <s v="COLABORADOR 407"/>
    <x v="3"/>
    <d v="2015-04-22T00:00:00"/>
    <d v="1989-06-18T00:00:00"/>
    <s v="2016/2017"/>
    <x v="426"/>
    <s v="2º"/>
    <x v="1"/>
    <n v="15"/>
    <m/>
    <x v="0"/>
    <x v="0"/>
    <x v="0"/>
    <x v="0"/>
    <s v="Não"/>
    <x v="3"/>
    <x v="6"/>
    <n v="1"/>
    <x v="0"/>
    <x v="0"/>
    <n v="2016"/>
  </r>
  <r>
    <n v="435"/>
    <x v="2"/>
    <x v="1"/>
    <s v="CHAPA00435"/>
    <s v="COLABORADOR 408"/>
    <x v="1"/>
    <d v="2012-07-10T00:00:00"/>
    <d v="1962-10-16T00:00:00"/>
    <s v="2016/2017"/>
    <x v="427"/>
    <s v="3º"/>
    <x v="1"/>
    <n v="5"/>
    <m/>
    <x v="0"/>
    <x v="2"/>
    <x v="0"/>
    <x v="0"/>
    <s v="Não"/>
    <x v="5"/>
    <x v="28"/>
    <n v="3"/>
    <x v="4"/>
    <x v="0"/>
    <n v="2016"/>
  </r>
  <r>
    <n v="436"/>
    <x v="2"/>
    <x v="2"/>
    <s v="CHAPA00436"/>
    <s v="COLABORADOR 409"/>
    <x v="7"/>
    <d v="2011-03-24T00:00:00"/>
    <d v="1990-12-25T00:00:00"/>
    <s v="2016/2017"/>
    <x v="428"/>
    <s v="2º"/>
    <x v="1"/>
    <n v="7"/>
    <m/>
    <x v="0"/>
    <x v="0"/>
    <x v="0"/>
    <x v="0"/>
    <s v="Não"/>
    <x v="3"/>
    <x v="23"/>
    <n v="5"/>
    <x v="5"/>
    <x v="0"/>
    <n v="2016"/>
  </r>
  <r>
    <n v="437"/>
    <x v="2"/>
    <x v="1"/>
    <s v="CHAPA00437"/>
    <s v="COLABORADOR 410"/>
    <x v="1"/>
    <d v="1978-08-15T00:00:00"/>
    <d v="1952-03-19T00:00:00"/>
    <s v="2016/2017"/>
    <x v="429"/>
    <s v="1º"/>
    <x v="0"/>
    <n v="30"/>
    <m/>
    <x v="0"/>
    <x v="1"/>
    <x v="0"/>
    <x v="0"/>
    <s v="Sim"/>
    <x v="3"/>
    <x v="47"/>
    <n v="37"/>
    <x v="6"/>
    <x v="5"/>
    <n v="2016"/>
  </r>
  <r>
    <n v="438"/>
    <x v="2"/>
    <x v="0"/>
    <s v="CHAPA00438"/>
    <s v="COLABORADOR 411"/>
    <x v="1"/>
    <d v="2011-05-03T00:00:00"/>
    <d v="1976-09-14T00:00:00"/>
    <s v="2016/2017"/>
    <x v="430"/>
    <s v="2º"/>
    <x v="1"/>
    <n v="6"/>
    <m/>
    <x v="0"/>
    <x v="0"/>
    <x v="0"/>
    <x v="0"/>
    <s v="Não"/>
    <x v="5"/>
    <x v="2"/>
    <n v="5"/>
    <x v="1"/>
    <x v="0"/>
    <n v="2016"/>
  </r>
  <r>
    <n v="439"/>
    <x v="2"/>
    <x v="0"/>
    <s v="CHAPA00439"/>
    <s v="COLABORADOR 412"/>
    <x v="0"/>
    <d v="2009-04-16T00:00:00"/>
    <d v="1983-08-22T00:00:00"/>
    <s v="2016/2017"/>
    <x v="431"/>
    <s v="1º"/>
    <x v="1"/>
    <n v="1"/>
    <m/>
    <x v="0"/>
    <x v="2"/>
    <x v="0"/>
    <x v="0"/>
    <s v="Não"/>
    <x v="7"/>
    <x v="22"/>
    <n v="7"/>
    <x v="1"/>
    <x v="2"/>
    <n v="2016"/>
  </r>
  <r>
    <n v="440"/>
    <x v="2"/>
    <x v="0"/>
    <s v="CHAPA00440"/>
    <s v="COLABORADOR 413"/>
    <x v="3"/>
    <d v="2016-08-18T00:00:00"/>
    <d v="1995-10-03T00:00:00"/>
    <s v="2016/2017"/>
    <x v="432"/>
    <s v="1º"/>
    <x v="0"/>
    <n v="1"/>
    <n v="0"/>
    <x v="0"/>
    <x v="0"/>
    <x v="0"/>
    <x v="1"/>
    <s v="Não"/>
    <x v="6"/>
    <x v="13"/>
    <n v="0"/>
    <x v="5"/>
    <x v="1"/>
    <n v="2017"/>
  </r>
  <r>
    <n v="441"/>
    <x v="2"/>
    <x v="0"/>
    <s v="CHAPA00441"/>
    <s v="COLABORADOR 414"/>
    <x v="3"/>
    <d v="2013-05-24T00:00:00"/>
    <d v="1993-02-04T00:00:00"/>
    <s v="2015/2016"/>
    <x v="433"/>
    <s v="2º"/>
    <x v="1"/>
    <n v="1"/>
    <m/>
    <x v="0"/>
    <x v="0"/>
    <x v="0"/>
    <x v="0"/>
    <s v="Não"/>
    <x v="2"/>
    <x v="17"/>
    <n v="2"/>
    <x v="5"/>
    <x v="0"/>
    <n v="2016"/>
  </r>
  <r>
    <n v="442"/>
    <x v="2"/>
    <x v="0"/>
    <s v="CHAPA00442"/>
    <s v="COLABORADOR 415"/>
    <x v="7"/>
    <d v="2009-02-16T00:00:00"/>
    <d v="1975-11-10T00:00:00"/>
    <s v="2015/2016"/>
    <x v="434"/>
    <s v="3º"/>
    <x v="1"/>
    <n v="0"/>
    <m/>
    <x v="0"/>
    <x v="2"/>
    <x v="0"/>
    <x v="1"/>
    <s v="Não"/>
    <x v="5"/>
    <x v="15"/>
    <n v="6"/>
    <x v="1"/>
    <x v="2"/>
    <n v="2016"/>
  </r>
  <r>
    <n v="443"/>
    <x v="2"/>
    <x v="2"/>
    <s v="CHAPA00443"/>
    <s v="COLABORADOR 416"/>
    <x v="1"/>
    <d v="2013-05-23T00:00:00"/>
    <d v="1986-01-20T00:00:00"/>
    <s v="2016/2017"/>
    <x v="435"/>
    <s v="2º"/>
    <x v="1"/>
    <n v="15"/>
    <m/>
    <x v="0"/>
    <x v="1"/>
    <x v="0"/>
    <x v="0"/>
    <s v="Sim"/>
    <x v="0"/>
    <x v="0"/>
    <n v="3"/>
    <x v="0"/>
    <x v="0"/>
    <n v="2016"/>
  </r>
  <r>
    <n v="444"/>
    <x v="2"/>
    <x v="2"/>
    <s v="CHAPA00444"/>
    <s v="COLABORADOR 417"/>
    <x v="5"/>
    <d v="2017-02-16T00:00:00"/>
    <d v="1988-06-03T00:00:00"/>
    <s v="2016/2017"/>
    <x v="436"/>
    <s v="1º"/>
    <x v="1"/>
    <n v="2"/>
    <m/>
    <x v="0"/>
    <x v="0"/>
    <x v="0"/>
    <x v="0"/>
    <s v="Não"/>
    <x v="0"/>
    <x v="11"/>
    <n v="0"/>
    <x v="0"/>
    <x v="1"/>
    <n v="2017"/>
  </r>
  <r>
    <n v="445"/>
    <x v="2"/>
    <x v="0"/>
    <s v="CHAPA00445"/>
    <s v="COLABORADOR 418"/>
    <x v="1"/>
    <d v="2001-04-25T00:00:00"/>
    <d v="1975-10-19T00:00:00"/>
    <s v="2015/2016"/>
    <x v="437"/>
    <s v="1º"/>
    <x v="1"/>
    <n v="10"/>
    <m/>
    <x v="0"/>
    <x v="0"/>
    <x v="0"/>
    <x v="0"/>
    <s v="Não"/>
    <x v="3"/>
    <x v="15"/>
    <n v="14"/>
    <x v="1"/>
    <x v="3"/>
    <n v="2016"/>
  </r>
  <r>
    <n v="446"/>
    <x v="2"/>
    <x v="0"/>
    <s v="CHAPA00446"/>
    <s v="COLABORADOR 419"/>
    <x v="4"/>
    <d v="2008-05-13T00:00:00"/>
    <d v="1978-10-09T00:00:00"/>
    <s v="2016/2017"/>
    <x v="438"/>
    <s v="1º"/>
    <x v="1"/>
    <n v="3"/>
    <m/>
    <x v="0"/>
    <x v="2"/>
    <x v="0"/>
    <x v="0"/>
    <s v="Não"/>
    <x v="6"/>
    <x v="7"/>
    <n v="8"/>
    <x v="1"/>
    <x v="2"/>
    <n v="2016"/>
  </r>
  <r>
    <n v="447"/>
    <x v="2"/>
    <x v="0"/>
    <s v="CHAPA00447"/>
    <s v="COLABORADOR 420"/>
    <x v="3"/>
    <d v="2015-04-22T00:00:00"/>
    <d v="1996-02-23T00:00:00"/>
    <s v="2015/2016"/>
    <x v="439"/>
    <s v="3º"/>
    <x v="1"/>
    <n v="6"/>
    <m/>
    <x v="0"/>
    <x v="2"/>
    <x v="0"/>
    <x v="0"/>
    <s v="Não"/>
    <x v="7"/>
    <x v="16"/>
    <n v="0"/>
    <x v="3"/>
    <x v="1"/>
    <n v="2016"/>
  </r>
  <r>
    <n v="448"/>
    <x v="2"/>
    <x v="0"/>
    <s v="CHAPA00448"/>
    <s v="COLABORADOR 421"/>
    <x v="4"/>
    <d v="2010-11-03T00:00:00"/>
    <d v="1992-06-06T00:00:00"/>
    <s v="2016/2017"/>
    <x v="440"/>
    <s v="2º"/>
    <x v="1"/>
    <n v="3"/>
    <m/>
    <x v="0"/>
    <x v="0"/>
    <x v="0"/>
    <x v="2"/>
    <s v="Não"/>
    <x v="6"/>
    <x v="10"/>
    <n v="5"/>
    <x v="5"/>
    <x v="0"/>
    <n v="2016"/>
  </r>
  <r>
    <n v="449"/>
    <x v="2"/>
    <x v="0"/>
    <s v="CHAPA00449"/>
    <s v="COLABORADOR 422"/>
    <x v="3"/>
    <d v="2013-03-15T00:00:00"/>
    <d v="1960-08-04T00:00:00"/>
    <s v="2015/2016"/>
    <x v="441"/>
    <s v="3º"/>
    <x v="0"/>
    <n v="1"/>
    <m/>
    <x v="0"/>
    <x v="0"/>
    <x v="0"/>
    <x v="0"/>
    <s v="Não"/>
    <x v="3"/>
    <x v="41"/>
    <n v="2"/>
    <x v="4"/>
    <x v="0"/>
    <n v="2016"/>
  </r>
  <r>
    <n v="450"/>
    <x v="2"/>
    <x v="0"/>
    <s v="CHAPA00450"/>
    <s v="COLABORADOR 423"/>
    <x v="1"/>
    <d v="2014-04-03T00:00:00"/>
    <d v="1971-07-20T00:00:00"/>
    <s v="2015/2016"/>
    <x v="442"/>
    <s v="2º"/>
    <x v="0"/>
    <n v="10"/>
    <n v="0"/>
    <x v="0"/>
    <x v="1"/>
    <x v="0"/>
    <x v="0"/>
    <s v="Não"/>
    <x v="3"/>
    <x v="27"/>
    <n v="1"/>
    <x v="2"/>
    <x v="0"/>
    <n v="2016"/>
  </r>
  <r>
    <n v="451"/>
    <x v="2"/>
    <x v="0"/>
    <s v="CHAPA00451"/>
    <s v="COLABORADOR 424"/>
    <x v="3"/>
    <d v="2010-03-18T00:00:00"/>
    <d v="1987-08-06T00:00:00"/>
    <s v="2016/2017"/>
    <x v="443"/>
    <s v="3º"/>
    <x v="1"/>
    <n v="0"/>
    <n v="0"/>
    <x v="0"/>
    <x v="2"/>
    <x v="0"/>
    <x v="0"/>
    <s v="Não"/>
    <x v="3"/>
    <x v="11"/>
    <n v="6"/>
    <x v="0"/>
    <x v="2"/>
    <n v="2016"/>
  </r>
  <r>
    <n v="452"/>
    <x v="2"/>
    <x v="0"/>
    <s v="CHAPA00452"/>
    <s v="COLABORADOR 420"/>
    <x v="3"/>
    <d v="2015-04-22T00:00:00"/>
    <d v="1996-02-23T00:00:00"/>
    <s v="2016/2017"/>
    <x v="422"/>
    <s v="3º"/>
    <x v="0"/>
    <n v="5"/>
    <m/>
    <x v="0"/>
    <x v="1"/>
    <x v="0"/>
    <x v="0"/>
    <s v="Não"/>
    <x v="6"/>
    <x v="16"/>
    <n v="1"/>
    <x v="3"/>
    <x v="0"/>
    <n v="2016"/>
  </r>
  <r>
    <n v="453"/>
    <x v="2"/>
    <x v="0"/>
    <s v="CHAPA00453"/>
    <s v="COLABORADOR 425"/>
    <x v="1"/>
    <d v="2004-05-03T00:00:00"/>
    <d v="1979-07-20T00:00:00"/>
    <s v="2016/2017"/>
    <x v="444"/>
    <s v="2º"/>
    <x v="1"/>
    <n v="0"/>
    <n v="0"/>
    <x v="0"/>
    <x v="0"/>
    <x v="0"/>
    <x v="0"/>
    <s v="Não"/>
    <x v="6"/>
    <x v="7"/>
    <n v="12"/>
    <x v="1"/>
    <x v="3"/>
    <n v="2016"/>
  </r>
  <r>
    <n v="454"/>
    <x v="2"/>
    <x v="0"/>
    <s v="CHAPA00454"/>
    <s v="COLABORADOR 426"/>
    <x v="7"/>
    <d v="2005-07-15T00:00:00"/>
    <d v="1974-09-26T00:00:00"/>
    <s v="2016/2017"/>
    <x v="445"/>
    <s v="3º"/>
    <x v="1"/>
    <m/>
    <m/>
    <x v="0"/>
    <x v="2"/>
    <x v="0"/>
    <x v="0"/>
    <s v="Não"/>
    <x v="2"/>
    <x v="32"/>
    <n v="11"/>
    <x v="2"/>
    <x v="3"/>
    <n v="2016"/>
  </r>
  <r>
    <n v="455"/>
    <x v="2"/>
    <x v="1"/>
    <s v="CHAPA00455"/>
    <s v="COLABORADOR 427"/>
    <x v="1"/>
    <d v="2016-03-10T00:00:00"/>
    <d v="1993-07-07T00:00:00"/>
    <s v="2016/2017"/>
    <x v="446"/>
    <s v="3º"/>
    <x v="1"/>
    <n v="0"/>
    <m/>
    <x v="0"/>
    <x v="0"/>
    <x v="0"/>
    <x v="0"/>
    <s v="Não"/>
    <x v="3"/>
    <x v="17"/>
    <n v="1"/>
    <x v="5"/>
    <x v="0"/>
    <n v="2017"/>
  </r>
  <r>
    <n v="456"/>
    <x v="2"/>
    <x v="1"/>
    <s v="CHAPA00456"/>
    <s v="COLABORADOR 428"/>
    <x v="1"/>
    <d v="2009-04-22T00:00:00"/>
    <d v="1990-11-19T00:00:00"/>
    <s v="2017/2018"/>
    <x v="447"/>
    <s v="1º"/>
    <x v="0"/>
    <n v="15"/>
    <m/>
    <x v="1"/>
    <x v="1"/>
    <x v="0"/>
    <x v="0"/>
    <s v="Não"/>
    <x v="0"/>
    <x v="6"/>
    <n v="7"/>
    <x v="0"/>
    <x v="2"/>
    <n v="2017"/>
  </r>
  <r>
    <n v="457"/>
    <x v="2"/>
    <x v="0"/>
    <s v="CHAPA00457"/>
    <s v="COLABORADOR 429"/>
    <x v="3"/>
    <d v="2015-04-22T00:00:00"/>
    <d v="1991-01-02T00:00:00"/>
    <s v="2017/2018"/>
    <x v="448"/>
    <s v="2º"/>
    <x v="1"/>
    <n v="3"/>
    <n v="0"/>
    <x v="0"/>
    <x v="0"/>
    <x v="0"/>
    <x v="0"/>
    <s v="Não"/>
    <x v="3"/>
    <x v="6"/>
    <n v="2"/>
    <x v="0"/>
    <x v="0"/>
    <n v="2017"/>
  </r>
  <r>
    <n v="458"/>
    <x v="2"/>
    <x v="0"/>
    <s v="CHAPA00458"/>
    <s v="COLABORADOR 430"/>
    <x v="7"/>
    <d v="2012-04-05T00:00:00"/>
    <d v="1985-05-23T00:00:00"/>
    <s v="2016/2017"/>
    <x v="449"/>
    <s v="2º"/>
    <x v="0"/>
    <n v="60"/>
    <n v="0"/>
    <x v="0"/>
    <x v="1"/>
    <x v="0"/>
    <x v="0"/>
    <s v="Sim"/>
    <x v="6"/>
    <x v="21"/>
    <n v="4"/>
    <x v="1"/>
    <x v="0"/>
    <n v="2016"/>
  </r>
  <r>
    <n v="459"/>
    <x v="2"/>
    <x v="0"/>
    <s v="CHAPA00459"/>
    <s v="COLABORADOR 431"/>
    <x v="1"/>
    <d v="2011-08-04T00:00:00"/>
    <d v="1990-05-18T00:00:00"/>
    <s v="2017/2018"/>
    <x v="450"/>
    <s v="3º"/>
    <x v="1"/>
    <n v="0"/>
    <m/>
    <x v="0"/>
    <x v="0"/>
    <x v="0"/>
    <x v="0"/>
    <s v="Não"/>
    <x v="4"/>
    <x v="3"/>
    <n v="6"/>
    <x v="0"/>
    <x v="2"/>
    <n v="2017"/>
  </r>
  <r>
    <n v="460"/>
    <x v="2"/>
    <x v="0"/>
    <s v="CHAPA00460"/>
    <s v="COLABORADOR 432"/>
    <x v="1"/>
    <d v="2016-11-08T00:00:00"/>
    <d v="1971-01-04T00:00:00"/>
    <s v="2017/2018"/>
    <x v="451"/>
    <s v="1º"/>
    <x v="1"/>
    <n v="0"/>
    <m/>
    <x v="0"/>
    <x v="0"/>
    <x v="0"/>
    <x v="0"/>
    <s v="Não"/>
    <x v="7"/>
    <x v="35"/>
    <n v="0"/>
    <x v="2"/>
    <x v="1"/>
    <n v="2017"/>
  </r>
  <r>
    <n v="461"/>
    <x v="2"/>
    <x v="0"/>
    <s v="CHAPA00461"/>
    <s v="COLABORADOR 433"/>
    <x v="3"/>
    <d v="2015-04-22T00:00:00"/>
    <d v="1987-03-07T00:00:00"/>
    <s v="2017/2018"/>
    <x v="452"/>
    <s v="3º"/>
    <x v="0"/>
    <n v="1"/>
    <n v="0"/>
    <x v="0"/>
    <x v="0"/>
    <x v="0"/>
    <x v="0"/>
    <s v="Não"/>
    <x v="8"/>
    <x v="0"/>
    <n v="2"/>
    <x v="0"/>
    <x v="0"/>
    <n v="2017"/>
  </r>
  <r>
    <n v="462"/>
    <x v="2"/>
    <x v="0"/>
    <s v="CHAPA00462"/>
    <s v="COLABORADOR 434"/>
    <x v="4"/>
    <d v="2013-02-14T00:00:00"/>
    <d v="1982-05-01T00:00:00"/>
    <s v="2017/2018"/>
    <x v="453"/>
    <s v="1º"/>
    <x v="1"/>
    <n v="4"/>
    <m/>
    <x v="0"/>
    <x v="0"/>
    <x v="0"/>
    <x v="0"/>
    <s v="Não"/>
    <x v="2"/>
    <x v="24"/>
    <n v="4"/>
    <x v="1"/>
    <x v="0"/>
    <n v="2017"/>
  </r>
  <r>
    <n v="463"/>
    <x v="2"/>
    <x v="0"/>
    <s v="CHAPA00463"/>
    <s v="COLABORADOR 435"/>
    <x v="1"/>
    <d v="2015-09-01T00:00:00"/>
    <d v="1988-07-08T00:00:00"/>
    <s v="2017/2018"/>
    <x v="454"/>
    <s v="1º"/>
    <x v="0"/>
    <n v="30"/>
    <n v="0"/>
    <x v="0"/>
    <x v="1"/>
    <x v="0"/>
    <x v="0"/>
    <s v="Sim"/>
    <x v="3"/>
    <x v="20"/>
    <n v="2"/>
    <x v="0"/>
    <x v="0"/>
    <n v="2017"/>
  </r>
  <r>
    <n v="464"/>
    <x v="2"/>
    <x v="0"/>
    <s v="CHAPA00464"/>
    <s v="COLABORADOR 436"/>
    <x v="1"/>
    <d v="2017-04-25T00:00:00"/>
    <d v="1988-06-13T00:00:00"/>
    <s v="2017/2018"/>
    <x v="455"/>
    <s v="3º"/>
    <x v="1"/>
    <n v="0"/>
    <m/>
    <x v="0"/>
    <x v="0"/>
    <x v="0"/>
    <x v="0"/>
    <s v="Não"/>
    <x v="4"/>
    <x v="20"/>
    <n v="0"/>
    <x v="0"/>
    <x v="1"/>
    <n v="2017"/>
  </r>
  <r>
    <n v="465"/>
    <x v="2"/>
    <x v="0"/>
    <s v="CHAPA00465"/>
    <s v="COLABORADOR 437"/>
    <x v="1"/>
    <d v="2016-04-14T00:00:00"/>
    <d v="1992-04-03T00:00:00"/>
    <s v="2017/2018"/>
    <x v="456"/>
    <s v="2º"/>
    <x v="1"/>
    <n v="0"/>
    <n v="0"/>
    <x v="0"/>
    <x v="0"/>
    <x v="0"/>
    <x v="0"/>
    <s v="Não"/>
    <x v="2"/>
    <x v="23"/>
    <n v="1"/>
    <x v="5"/>
    <x v="0"/>
    <n v="2017"/>
  </r>
  <r>
    <n v="466"/>
    <x v="2"/>
    <x v="0"/>
    <s v="CHAPA00466"/>
    <s v="COLABORADOR 438"/>
    <x v="4"/>
    <d v="2005-04-27T00:00:00"/>
    <d v="1986-10-02T00:00:00"/>
    <s v="2017/2018"/>
    <x v="457"/>
    <s v="3º"/>
    <x v="1"/>
    <n v="1"/>
    <n v="0"/>
    <x v="0"/>
    <x v="1"/>
    <x v="0"/>
    <x v="0"/>
    <s v="Não"/>
    <x v="6"/>
    <x v="21"/>
    <n v="12"/>
    <x v="1"/>
    <x v="3"/>
    <n v="2017"/>
  </r>
  <r>
    <n v="467"/>
    <x v="2"/>
    <x v="0"/>
    <s v="CHAPA00467"/>
    <s v="COLABORADOR 439"/>
    <x v="7"/>
    <d v="2009-03-02T00:00:00"/>
    <d v="1987-07-21T00:00:00"/>
    <s v="2017/2018"/>
    <x v="458"/>
    <s v="1º"/>
    <x v="0"/>
    <n v="7"/>
    <n v="0"/>
    <x v="0"/>
    <x v="3"/>
    <x v="0"/>
    <x v="0"/>
    <s v="Não"/>
    <x v="3"/>
    <x v="0"/>
    <n v="8"/>
    <x v="0"/>
    <x v="2"/>
    <n v="2017"/>
  </r>
  <r>
    <n v="468"/>
    <x v="2"/>
    <x v="0"/>
    <s v="CHAPA00468"/>
    <s v="COLABORADOR 440"/>
    <x v="1"/>
    <d v="2017-05-02T00:00:00"/>
    <d v="1982-07-23T00:00:00"/>
    <s v="2017/2018"/>
    <x v="459"/>
    <s v="3º"/>
    <x v="0"/>
    <n v="2"/>
    <n v="0"/>
    <x v="0"/>
    <x v="0"/>
    <x v="0"/>
    <x v="0"/>
    <s v="Não"/>
    <x v="4"/>
    <x v="24"/>
    <n v="0"/>
    <x v="1"/>
    <x v="1"/>
    <n v="2017"/>
  </r>
  <r>
    <n v="469"/>
    <x v="2"/>
    <x v="0"/>
    <s v="CHAPA00469"/>
    <s v="COLABORADOR 441"/>
    <x v="1"/>
    <d v="2013-10-01T00:00:00"/>
    <d v="1995-07-21T00:00:00"/>
    <s v="2017/2018"/>
    <x v="460"/>
    <s v="1º"/>
    <x v="0"/>
    <n v="37"/>
    <n v="0"/>
    <x v="0"/>
    <x v="1"/>
    <x v="0"/>
    <x v="0"/>
    <s v="Sim"/>
    <x v="0"/>
    <x v="26"/>
    <n v="4"/>
    <x v="5"/>
    <x v="0"/>
    <n v="2017"/>
  </r>
  <r>
    <n v="470"/>
    <x v="2"/>
    <x v="0"/>
    <s v="CHAPA00470"/>
    <s v="COLABORADOR 442"/>
    <x v="7"/>
    <d v="2005-07-01T00:00:00"/>
    <d v="1984-03-29T00:00:00"/>
    <s v="2017/2018"/>
    <x v="461"/>
    <s v="1º"/>
    <x v="0"/>
    <n v="2"/>
    <n v="0"/>
    <x v="0"/>
    <x v="1"/>
    <x v="0"/>
    <x v="0"/>
    <s v="Não"/>
    <x v="7"/>
    <x v="22"/>
    <n v="12"/>
    <x v="1"/>
    <x v="3"/>
    <n v="2017"/>
  </r>
  <r>
    <n v="471"/>
    <x v="2"/>
    <x v="0"/>
    <s v="CHAPA00471"/>
    <s v="COLABORADOR 443"/>
    <x v="1"/>
    <d v="1991-01-15T00:00:00"/>
    <d v="1961-09-29T00:00:00"/>
    <s v="2017/2018"/>
    <x v="462"/>
    <s v="2º"/>
    <x v="0"/>
    <n v="2"/>
    <m/>
    <x v="0"/>
    <x v="1"/>
    <x v="0"/>
    <x v="0"/>
    <s v="Não"/>
    <x v="8"/>
    <x v="42"/>
    <n v="26"/>
    <x v="4"/>
    <x v="4"/>
    <n v="2017"/>
  </r>
  <r>
    <n v="472"/>
    <x v="2"/>
    <x v="1"/>
    <s v="CHAPA00472"/>
    <s v="COLABORADOR 444"/>
    <x v="1"/>
    <d v="2001-05-03T00:00:00"/>
    <d v="1977-09-05T00:00:00"/>
    <s v="2017/2018"/>
    <x v="463"/>
    <s v="2º"/>
    <x v="1"/>
    <n v="0"/>
    <m/>
    <x v="1"/>
    <x v="2"/>
    <x v="0"/>
    <x v="0"/>
    <s v="Não"/>
    <x v="9"/>
    <x v="15"/>
    <n v="16"/>
    <x v="1"/>
    <x v="3"/>
    <n v="2017"/>
  </r>
  <r>
    <n v="473"/>
    <x v="2"/>
    <x v="0"/>
    <s v="CHAPA00473"/>
    <s v="COLABORADOR 445"/>
    <x v="1"/>
    <d v="2016-04-22T00:00:00"/>
    <d v="1995-06-15T00:00:00"/>
    <s v="2017/2018"/>
    <x v="464"/>
    <s v="1º"/>
    <x v="0"/>
    <n v="1"/>
    <m/>
    <x v="0"/>
    <x v="0"/>
    <x v="0"/>
    <x v="0"/>
    <s v="Não"/>
    <x v="7"/>
    <x v="26"/>
    <n v="1"/>
    <x v="5"/>
    <x v="0"/>
    <n v="2017"/>
  </r>
  <r>
    <n v="474"/>
    <x v="2"/>
    <x v="0"/>
    <s v="CHAPA00474"/>
    <s v="COLABORADOR 397"/>
    <x v="1"/>
    <d v="2009-02-26T00:00:00"/>
    <d v="1986-11-05T00:00:00"/>
    <s v="2017/2018"/>
    <x v="465"/>
    <s v="3º"/>
    <x v="0"/>
    <n v="15"/>
    <m/>
    <x v="0"/>
    <x v="1"/>
    <x v="0"/>
    <x v="0"/>
    <s v="Não"/>
    <x v="3"/>
    <x v="0"/>
    <n v="8"/>
    <x v="0"/>
    <x v="2"/>
    <n v="2017"/>
  </r>
  <r>
    <n v="475"/>
    <x v="2"/>
    <x v="2"/>
    <s v="CHAPA00475"/>
    <s v="COLABORADOR 446"/>
    <x v="1"/>
    <d v="2016-10-18T00:00:00"/>
    <d v="1982-09-25T00:00:00"/>
    <s v="2017/2018"/>
    <x v="466"/>
    <s v="2º"/>
    <x v="0"/>
    <n v="2"/>
    <m/>
    <x v="1"/>
    <x v="0"/>
    <x v="0"/>
    <x v="0"/>
    <s v="Não"/>
    <x v="7"/>
    <x v="24"/>
    <n v="1"/>
    <x v="1"/>
    <x v="0"/>
    <n v="2017"/>
  </r>
  <r>
    <n v="476"/>
    <x v="2"/>
    <x v="0"/>
    <s v="CHAPA00476"/>
    <s v="COLABORADOR 447"/>
    <x v="7"/>
    <d v="2009-03-17T00:00:00"/>
    <d v="1986-09-23T00:00:00"/>
    <s v="2017/2018"/>
    <x v="467"/>
    <s v="2º"/>
    <x v="0"/>
    <n v="45"/>
    <n v="0"/>
    <x v="0"/>
    <x v="1"/>
    <x v="0"/>
    <x v="0"/>
    <s v="Sim"/>
    <x v="0"/>
    <x v="21"/>
    <n v="8"/>
    <x v="1"/>
    <x v="2"/>
    <n v="2017"/>
  </r>
  <r>
    <n v="477"/>
    <x v="2"/>
    <x v="1"/>
    <s v="CHAPA00477"/>
    <s v="COLABORADOR 448"/>
    <x v="1"/>
    <d v="2016-09-20T00:00:00"/>
    <d v="1996-05-03T00:00:00"/>
    <s v="2017/2018"/>
    <x v="468"/>
    <s v="1º"/>
    <x v="1"/>
    <n v="0"/>
    <m/>
    <x v="0"/>
    <x v="0"/>
    <x v="0"/>
    <x v="0"/>
    <s v="Não"/>
    <x v="3"/>
    <x v="13"/>
    <n v="1"/>
    <x v="5"/>
    <x v="0"/>
    <n v="2017"/>
  </r>
  <r>
    <n v="478"/>
    <x v="2"/>
    <x v="0"/>
    <s v="CHAPA00478"/>
    <s v="COLABORADOR 449"/>
    <x v="7"/>
    <d v="2017-03-07T00:00:00"/>
    <d v="1984-02-18T00:00:00"/>
    <s v="2017/2018"/>
    <x v="469"/>
    <s v="3º"/>
    <x v="0"/>
    <n v="15"/>
    <n v="0"/>
    <x v="0"/>
    <x v="1"/>
    <x v="0"/>
    <x v="0"/>
    <s v="Não"/>
    <x v="3"/>
    <x v="22"/>
    <n v="0"/>
    <x v="1"/>
    <x v="1"/>
    <n v="2017"/>
  </r>
  <r>
    <n v="479"/>
    <x v="2"/>
    <x v="0"/>
    <s v="CHAPA00479"/>
    <s v="COLABORADOR 450"/>
    <x v="1"/>
    <d v="2016-10-25T00:00:00"/>
    <d v="1974-12-21T00:00:00"/>
    <s v="2017/2018"/>
    <x v="470"/>
    <s v="2º"/>
    <x v="1"/>
    <n v="0"/>
    <n v="0"/>
    <x v="0"/>
    <x v="0"/>
    <x v="0"/>
    <x v="0"/>
    <s v="Não"/>
    <x v="5"/>
    <x v="32"/>
    <n v="1"/>
    <x v="2"/>
    <x v="0"/>
    <n v="2017"/>
  </r>
  <r>
    <n v="480"/>
    <x v="2"/>
    <x v="0"/>
    <s v="CHAPA00480"/>
    <s v="COLABORADOR 451"/>
    <x v="7"/>
    <d v="2007-12-11T00:00:00"/>
    <d v="1986-09-15T00:00:00"/>
    <s v="2017/2018"/>
    <x v="471"/>
    <s v="3º"/>
    <x v="1"/>
    <n v="0"/>
    <n v="0"/>
    <x v="0"/>
    <x v="0"/>
    <x v="0"/>
    <x v="0"/>
    <s v="Não"/>
    <x v="0"/>
    <x v="21"/>
    <n v="9"/>
    <x v="1"/>
    <x v="2"/>
    <n v="2017"/>
  </r>
  <r>
    <n v="481"/>
    <x v="2"/>
    <x v="0"/>
    <s v="CHAPA00481"/>
    <s v="COLABORADOR 452"/>
    <x v="3"/>
    <d v="2011-05-11T00:00:00"/>
    <d v="1964-04-30T00:00:00"/>
    <s v="2017/2018"/>
    <x v="472"/>
    <s v="1º"/>
    <x v="0"/>
    <n v="1"/>
    <n v="0"/>
    <x v="0"/>
    <x v="0"/>
    <x v="0"/>
    <x v="0"/>
    <s v="Não"/>
    <x v="0"/>
    <x v="28"/>
    <n v="6"/>
    <x v="4"/>
    <x v="2"/>
    <n v="2017"/>
  </r>
  <r>
    <n v="482"/>
    <x v="2"/>
    <x v="0"/>
    <s v="CHAPA00482"/>
    <s v="COLABORADOR 453"/>
    <x v="1"/>
    <d v="2009-04-28T00:00:00"/>
    <d v="1988-11-22T00:00:00"/>
    <s v="2017/2018"/>
    <x v="473"/>
    <s v="1º"/>
    <x v="0"/>
    <n v="0"/>
    <n v="0"/>
    <x v="0"/>
    <x v="1"/>
    <x v="0"/>
    <x v="0"/>
    <s v="Não"/>
    <x v="6"/>
    <x v="20"/>
    <n v="8"/>
    <x v="0"/>
    <x v="2"/>
    <n v="2017"/>
  </r>
  <r>
    <n v="483"/>
    <x v="2"/>
    <x v="0"/>
    <s v="CHAPA00483"/>
    <s v="COLABORADOR 454"/>
    <x v="4"/>
    <d v="2009-04-07T00:00:00"/>
    <d v="1983-08-13T00:00:00"/>
    <s v="2018/2019"/>
    <x v="474"/>
    <s v="2º"/>
    <x v="1"/>
    <n v="0"/>
    <n v="0"/>
    <x v="0"/>
    <x v="2"/>
    <x v="0"/>
    <x v="0"/>
    <s v="Não"/>
    <x v="3"/>
    <x v="14"/>
    <n v="9"/>
    <x v="1"/>
    <x v="2"/>
    <n v="2018"/>
  </r>
  <r>
    <n v="484"/>
    <x v="2"/>
    <x v="0"/>
    <s v="CHAPA00484"/>
    <s v="COLABORADOR 455"/>
    <x v="4"/>
    <d v="2013-03-21T00:00:00"/>
    <d v="1974-05-08T00:00:00"/>
    <s v="2018/2019"/>
    <x v="475"/>
    <s v="3º"/>
    <x v="1"/>
    <n v="5"/>
    <n v="0"/>
    <x v="0"/>
    <x v="1"/>
    <x v="0"/>
    <x v="0"/>
    <s v="Não"/>
    <x v="6"/>
    <x v="27"/>
    <n v="5"/>
    <x v="2"/>
    <x v="0"/>
    <n v="2018"/>
  </r>
  <r>
    <n v="485"/>
    <x v="2"/>
    <x v="0"/>
    <s v="CHAPA00485"/>
    <s v="COLABORADOR 456"/>
    <x v="1"/>
    <d v="2013-04-09T00:00:00"/>
    <d v="1985-11-10T00:00:00"/>
    <s v="2018/2019"/>
    <x v="476"/>
    <s v="2º"/>
    <x v="0"/>
    <n v="5"/>
    <n v="0"/>
    <x v="0"/>
    <x v="2"/>
    <x v="0"/>
    <x v="0"/>
    <s v="Não"/>
    <x v="7"/>
    <x v="9"/>
    <n v="5"/>
    <x v="1"/>
    <x v="0"/>
    <n v="2018"/>
  </r>
  <r>
    <n v="486"/>
    <x v="2"/>
    <x v="0"/>
    <s v="CHAPA00486"/>
    <s v="COLABORADOR 457"/>
    <x v="1"/>
    <d v="2018-04-10T00:00:00"/>
    <d v="1999-03-01T00:00:00"/>
    <s v="2018/2019"/>
    <x v="477"/>
    <s v="1º"/>
    <x v="1"/>
    <n v="1"/>
    <n v="0"/>
    <x v="0"/>
    <x v="0"/>
    <x v="0"/>
    <x v="0"/>
    <s v="Não"/>
    <x v="9"/>
    <x v="5"/>
    <n v="0"/>
    <x v="3"/>
    <x v="1"/>
    <n v="2018"/>
  </r>
  <r>
    <n v="487"/>
    <x v="2"/>
    <x v="0"/>
    <s v="CHAPA00487"/>
    <s v="COLABORADOR 458"/>
    <x v="4"/>
    <d v="2015-08-06T00:00:00"/>
    <d v="1986-04-04T00:00:00"/>
    <s v="2018/2019"/>
    <x v="478"/>
    <s v="2º"/>
    <x v="1"/>
    <n v="0"/>
    <n v="2"/>
    <x v="0"/>
    <x v="2"/>
    <x v="0"/>
    <x v="0"/>
    <s v="Não"/>
    <x v="3"/>
    <x v="9"/>
    <n v="2"/>
    <x v="1"/>
    <x v="0"/>
    <n v="2018"/>
  </r>
  <r>
    <n v="488"/>
    <x v="2"/>
    <x v="0"/>
    <s v="CHAPA00488"/>
    <s v="COLABORADOR 459"/>
    <x v="3"/>
    <d v="2016-09-06T00:00:00"/>
    <d v="1972-05-18T00:00:00"/>
    <s v="2018/2019"/>
    <x v="479"/>
    <s v="2º"/>
    <x v="1"/>
    <n v="0"/>
    <n v="0"/>
    <x v="0"/>
    <x v="0"/>
    <x v="0"/>
    <x v="0"/>
    <s v="Não"/>
    <x v="8"/>
    <x v="35"/>
    <n v="1"/>
    <x v="2"/>
    <x v="0"/>
    <n v="2018"/>
  </r>
  <r>
    <n v="489"/>
    <x v="2"/>
    <x v="0"/>
    <s v="CHAPA00489"/>
    <s v="COLABORADOR 460"/>
    <x v="1"/>
    <d v="2016-09-20T00:00:00"/>
    <d v="1996-05-14T00:00:00"/>
    <s v="2018/2019"/>
    <x v="480"/>
    <s v="2º"/>
    <x v="0"/>
    <n v="15"/>
    <m/>
    <x v="0"/>
    <x v="0"/>
    <x v="0"/>
    <x v="0"/>
    <s v="Sim"/>
    <x v="3"/>
    <x v="26"/>
    <n v="1"/>
    <x v="5"/>
    <x v="0"/>
    <n v="2018"/>
  </r>
  <r>
    <n v="490"/>
    <x v="2"/>
    <x v="0"/>
    <s v="CHAPA00490"/>
    <s v="COLABORADOR 461"/>
    <x v="4"/>
    <d v="2012-01-05T00:00:00"/>
    <d v="1993-12-06T00:00:00"/>
    <s v="2018/2019"/>
    <x v="481"/>
    <s v="1º"/>
    <x v="1"/>
    <n v="0"/>
    <m/>
    <x v="0"/>
    <x v="2"/>
    <x v="0"/>
    <x v="0"/>
    <s v="Não"/>
    <x v="3"/>
    <x v="23"/>
    <n v="7"/>
    <x v="5"/>
    <x v="2"/>
    <n v="2019"/>
  </r>
  <r>
    <n v="491"/>
    <x v="2"/>
    <x v="1"/>
    <s v="CHAPA00491"/>
    <s v="COLABORADOR 462"/>
    <x v="1"/>
    <d v="2011-07-19T00:00:00"/>
    <d v="1992-07-03T00:00:00"/>
    <s v="2018/2019"/>
    <x v="482"/>
    <s v="1º"/>
    <x v="0"/>
    <n v="0"/>
    <m/>
    <x v="0"/>
    <x v="1"/>
    <x v="0"/>
    <x v="0"/>
    <s v="Não"/>
    <x v="3"/>
    <x v="6"/>
    <n v="7"/>
    <x v="0"/>
    <x v="2"/>
    <n v="2019"/>
  </r>
  <r>
    <n v="492"/>
    <x v="2"/>
    <x v="0"/>
    <s v="CHAPA00492"/>
    <s v="COLABORADOR 463"/>
    <x v="1"/>
    <d v="2007-02-01T00:00:00"/>
    <d v="1984-02-15T00:00:00"/>
    <s v="2017/2018"/>
    <x v="483"/>
    <s v="1º"/>
    <x v="0"/>
    <n v="30"/>
    <n v="0"/>
    <x v="0"/>
    <x v="2"/>
    <x v="0"/>
    <x v="2"/>
    <s v="Sim"/>
    <x v="0"/>
    <x v="14"/>
    <n v="11"/>
    <x v="1"/>
    <x v="3"/>
    <n v="2018"/>
  </r>
  <r>
    <n v="493"/>
    <x v="2"/>
    <x v="0"/>
    <s v="CHAPA00493"/>
    <s v="COLABORADOR 464"/>
    <x v="1"/>
    <d v="2009-04-02T00:00:00"/>
    <d v="1988-06-01T00:00:00"/>
    <s v="2018/2019"/>
    <x v="484"/>
    <s v="3º"/>
    <x v="1"/>
    <n v="0"/>
    <n v="0"/>
    <x v="0"/>
    <x v="1"/>
    <x v="0"/>
    <x v="0"/>
    <s v="Não"/>
    <x v="4"/>
    <x v="0"/>
    <n v="9"/>
    <x v="0"/>
    <x v="2"/>
    <n v="2018"/>
  </r>
  <r>
    <n v="494"/>
    <x v="2"/>
    <x v="1"/>
    <s v="CHAPA00494"/>
    <s v="COLABORADOR 465"/>
    <x v="4"/>
    <d v="2017-04-11T00:00:00"/>
    <d v="1980-08-30T00:00:00"/>
    <s v="2017/2018"/>
    <x v="485"/>
    <s v="3º"/>
    <x v="1"/>
    <n v="7"/>
    <n v="0"/>
    <x v="0"/>
    <x v="1"/>
    <x v="0"/>
    <x v="0"/>
    <s v="Não"/>
    <x v="3"/>
    <x v="7"/>
    <n v="0"/>
    <x v="1"/>
    <x v="1"/>
    <n v="2017"/>
  </r>
  <r>
    <n v="495"/>
    <x v="2"/>
    <x v="1"/>
    <s v="CHAPA00495"/>
    <s v="COLABORADOR 319"/>
    <x v="1"/>
    <d v="1992-07-01T00:00:00"/>
    <d v="1975-06-22T00:00:00"/>
    <s v="2017/2018"/>
    <x v="486"/>
    <s v="2º"/>
    <x v="1"/>
    <n v="0"/>
    <n v="0"/>
    <x v="0"/>
    <x v="2"/>
    <x v="0"/>
    <x v="0"/>
    <s v="Não"/>
    <x v="3"/>
    <x v="32"/>
    <n v="25"/>
    <x v="2"/>
    <x v="4"/>
    <n v="2018"/>
  </r>
  <r>
    <n v="496"/>
    <x v="2"/>
    <x v="0"/>
    <s v="CHAPA00496"/>
    <s v="COLABORADOR 466"/>
    <x v="7"/>
    <d v="2006-03-13T00:00:00"/>
    <d v="1976-06-03T00:00:00"/>
    <s v="2017/2018"/>
    <x v="487"/>
    <s v="2º"/>
    <x v="1"/>
    <n v="3"/>
    <m/>
    <x v="0"/>
    <x v="0"/>
    <x v="0"/>
    <x v="0"/>
    <s v="Não"/>
    <x v="4"/>
    <x v="18"/>
    <n v="12"/>
    <x v="2"/>
    <x v="3"/>
    <n v="2018"/>
  </r>
  <r>
    <n v="497"/>
    <x v="2"/>
    <x v="0"/>
    <s v="CHAPA00497"/>
    <s v="COLABORADOR 467"/>
    <x v="4"/>
    <d v="2008-03-04T00:00:00"/>
    <d v="1964-10-29T00:00:00"/>
    <s v="2018/2019"/>
    <x v="488"/>
    <s v="1º"/>
    <x v="1"/>
    <n v="0"/>
    <n v="0"/>
    <x v="0"/>
    <x v="0"/>
    <x v="0"/>
    <x v="0"/>
    <s v="Não"/>
    <x v="2"/>
    <x v="28"/>
    <n v="10"/>
    <x v="4"/>
    <x v="2"/>
    <n v="2018"/>
  </r>
  <r>
    <n v="498"/>
    <x v="2"/>
    <x v="0"/>
    <s v="CHAPA00498"/>
    <s v="COLABORADOR 468"/>
    <x v="7"/>
    <d v="2016-04-13T00:00:00"/>
    <d v="1975-08-24T00:00:00"/>
    <s v="2017/2018"/>
    <x v="489"/>
    <s v="1º"/>
    <x v="0"/>
    <n v="60"/>
    <n v="0"/>
    <x v="0"/>
    <x v="2"/>
    <x v="0"/>
    <x v="0"/>
    <s v="Sim"/>
    <x v="7"/>
    <x v="32"/>
    <n v="1"/>
    <x v="2"/>
    <x v="0"/>
    <n v="2018"/>
  </r>
  <r>
    <n v="499"/>
    <x v="2"/>
    <x v="0"/>
    <s v="CHAPA00499"/>
    <s v="COLABORADOR 469"/>
    <x v="2"/>
    <d v="2017-12-26T00:00:00"/>
    <d v="1994-04-18T00:00:00"/>
    <s v="2018/2019"/>
    <x v="490"/>
    <s v="2º"/>
    <x v="1"/>
    <n v="0"/>
    <n v="0"/>
    <x v="1"/>
    <x v="0"/>
    <x v="0"/>
    <x v="0"/>
    <s v="Não"/>
    <x v="7"/>
    <x v="10"/>
    <n v="0"/>
    <x v="5"/>
    <x v="1"/>
    <n v="2018"/>
  </r>
  <r>
    <n v="500"/>
    <x v="2"/>
    <x v="0"/>
    <s v="CHAPA00500"/>
    <s v="COLABORADOR 470"/>
    <x v="4"/>
    <d v="2011-02-03T00:00:00"/>
    <d v="1961-11-09T00:00:00"/>
    <s v="2018/2019"/>
    <x v="491"/>
    <s v="3º"/>
    <x v="1"/>
    <n v="0"/>
    <n v="0"/>
    <x v="0"/>
    <x v="0"/>
    <x v="0"/>
    <x v="0"/>
    <s v="Não"/>
    <x v="8"/>
    <x v="39"/>
    <n v="7"/>
    <x v="4"/>
    <x v="2"/>
    <n v="2018"/>
  </r>
  <r>
    <n v="501"/>
    <x v="2"/>
    <x v="0"/>
    <s v="CHAPA00501"/>
    <s v="COLABORADOR 471"/>
    <x v="3"/>
    <d v="2016-10-13T00:00:00"/>
    <d v="1993-02-14T00:00:00"/>
    <s v="2017/2018"/>
    <x v="492"/>
    <s v="1º"/>
    <x v="1"/>
    <n v="10"/>
    <n v="0"/>
    <x v="0"/>
    <x v="0"/>
    <x v="0"/>
    <x v="0"/>
    <s v="Não"/>
    <x v="0"/>
    <x v="10"/>
    <n v="1"/>
    <x v="5"/>
    <x v="0"/>
    <n v="2018"/>
  </r>
  <r>
    <n v="502"/>
    <x v="2"/>
    <x v="1"/>
    <s v="CHAPA00502"/>
    <s v="COLABORADOR 472"/>
    <x v="8"/>
    <d v="2017-11-09T00:00:00"/>
    <d v="1998-04-17T00:00:00"/>
    <s v="2018/2019"/>
    <x v="493"/>
    <s v="3º"/>
    <x v="1"/>
    <n v="4"/>
    <n v="0"/>
    <x v="0"/>
    <x v="0"/>
    <x v="0"/>
    <x v="0"/>
    <s v="Não"/>
    <x v="7"/>
    <x v="16"/>
    <n v="0"/>
    <x v="3"/>
    <x v="1"/>
    <n v="2018"/>
  </r>
  <r>
    <n v="503"/>
    <x v="2"/>
    <x v="1"/>
    <s v="CHAPA00503"/>
    <s v="COLABORADOR 473"/>
    <x v="1"/>
    <d v="2017-05-16T00:00:00"/>
    <d v="1991-06-30T00:00:00"/>
    <s v="2018/2019"/>
    <x v="494"/>
    <s v="1º"/>
    <x v="0"/>
    <n v="3"/>
    <n v="0"/>
    <x v="0"/>
    <x v="1"/>
    <x v="0"/>
    <x v="0"/>
    <s v="Não"/>
    <x v="5"/>
    <x v="3"/>
    <n v="1"/>
    <x v="0"/>
    <x v="0"/>
    <n v="2018"/>
  </r>
  <r>
    <n v="504"/>
    <x v="2"/>
    <x v="0"/>
    <s v="CHAPA00504"/>
    <s v="COLABORADOR 474"/>
    <x v="1"/>
    <d v="2018-04-10T00:00:00"/>
    <d v="1999-04-19T00:00:00"/>
    <s v="2018/2019"/>
    <x v="495"/>
    <s v="2º"/>
    <x v="1"/>
    <n v="3"/>
    <n v="0"/>
    <x v="0"/>
    <x v="2"/>
    <x v="0"/>
    <x v="0"/>
    <s v="Não"/>
    <x v="0"/>
    <x v="5"/>
    <n v="0"/>
    <x v="3"/>
    <x v="1"/>
    <n v="2018"/>
  </r>
  <r>
    <n v="505"/>
    <x v="2"/>
    <x v="0"/>
    <s v="CHAPA00505"/>
    <s v="COLABORADOR 475"/>
    <x v="7"/>
    <d v="2015-04-27T00:00:00"/>
    <d v="1995-09-26T00:00:00"/>
    <s v="2018/2019"/>
    <x v="496"/>
    <s v="3º"/>
    <x v="1"/>
    <n v="3"/>
    <n v="0"/>
    <x v="0"/>
    <x v="2"/>
    <x v="0"/>
    <x v="0"/>
    <s v="Não"/>
    <x v="0"/>
    <x v="26"/>
    <n v="3"/>
    <x v="5"/>
    <x v="0"/>
    <n v="2018"/>
  </r>
  <r>
    <n v="506"/>
    <x v="2"/>
    <x v="1"/>
    <s v="CHAPA00506"/>
    <s v="COLABORADOR 476"/>
    <x v="1"/>
    <d v="2012-07-10T00:00:00"/>
    <d v="1976-11-06T00:00:00"/>
    <s v="2018/2019"/>
    <x v="497"/>
    <s v="3º"/>
    <x v="1"/>
    <n v="2"/>
    <n v="0"/>
    <x v="0"/>
    <x v="0"/>
    <x v="0"/>
    <x v="0"/>
    <s v="Não"/>
    <x v="8"/>
    <x v="32"/>
    <n v="6"/>
    <x v="2"/>
    <x v="2"/>
    <n v="2019"/>
  </r>
  <r>
    <n v="507"/>
    <x v="2"/>
    <x v="0"/>
    <s v="CHAPA00507"/>
    <s v="COLABORADOR 477"/>
    <x v="3"/>
    <d v="2013-03-15T00:00:00"/>
    <d v="1979-08-15T00:00:00"/>
    <s v="2018/2019"/>
    <x v="498"/>
    <s v="2º"/>
    <x v="1"/>
    <n v="0"/>
    <n v="0"/>
    <x v="0"/>
    <x v="0"/>
    <x v="0"/>
    <x v="0"/>
    <s v="Não"/>
    <x v="3"/>
    <x v="12"/>
    <n v="5"/>
    <x v="1"/>
    <x v="0"/>
    <n v="2018"/>
  </r>
  <r>
    <n v="508"/>
    <x v="2"/>
    <x v="0"/>
    <s v="CHAPA00508"/>
    <s v="COLABORADOR 478"/>
    <x v="1"/>
    <d v="2018-07-26T00:00:00"/>
    <d v="1997-12-02T00:00:00"/>
    <s v="2018/2019"/>
    <x v="499"/>
    <s v="1º"/>
    <x v="1"/>
    <n v="0"/>
    <n v="0"/>
    <x v="0"/>
    <x v="0"/>
    <x v="0"/>
    <x v="0"/>
    <s v="Não"/>
    <x v="8"/>
    <x v="16"/>
    <n v="0"/>
    <x v="3"/>
    <x v="1"/>
    <n v="2018"/>
  </r>
  <r>
    <n v="509"/>
    <x v="2"/>
    <x v="0"/>
    <s v="CHAPA00509"/>
    <s v="COLABORADOR 479"/>
    <x v="7"/>
    <d v="2001-05-09T00:00:00"/>
    <d v="1976-06-25T00:00:00"/>
    <s v="2018/2019"/>
    <x v="500"/>
    <s v="1º"/>
    <x v="1"/>
    <n v="0"/>
    <n v="0"/>
    <x v="0"/>
    <x v="0"/>
    <x v="0"/>
    <x v="0"/>
    <s v="Não"/>
    <x v="8"/>
    <x v="32"/>
    <n v="17"/>
    <x v="2"/>
    <x v="3"/>
    <n v="2018"/>
  </r>
  <r>
    <n v="510"/>
    <x v="2"/>
    <x v="0"/>
    <s v="CHAPA00510"/>
    <s v="COLABORADOR 480"/>
    <x v="4"/>
    <d v="2010-03-18T00:00:00"/>
    <d v="1982-05-02T00:00:00"/>
    <s v="2018/2019"/>
    <x v="501"/>
    <s v="3º"/>
    <x v="0"/>
    <n v="60"/>
    <n v="0"/>
    <x v="0"/>
    <x v="3"/>
    <x v="0"/>
    <x v="0"/>
    <s v="Sim"/>
    <x v="2"/>
    <x v="1"/>
    <n v="8"/>
    <x v="1"/>
    <x v="2"/>
    <n v="2019"/>
  </r>
  <r>
    <n v="511"/>
    <x v="2"/>
    <x v="1"/>
    <s v="CHAPA00511"/>
    <s v="COLABORADOR 481"/>
    <x v="4"/>
    <d v="2003-04-23T00:00:00"/>
    <d v="1981-05-29T00:00:00"/>
    <s v="2017/2018"/>
    <x v="502"/>
    <s v="3º"/>
    <x v="1"/>
    <n v="0"/>
    <m/>
    <x v="0"/>
    <x v="0"/>
    <x v="0"/>
    <x v="0"/>
    <s v="Não"/>
    <x v="8"/>
    <x v="1"/>
    <n v="14"/>
    <x v="1"/>
    <x v="3"/>
    <n v="2018"/>
  </r>
  <r>
    <n v="512"/>
    <x v="2"/>
    <x v="2"/>
    <s v="CHAPA00512"/>
    <s v="COLABORADOR 87"/>
    <x v="1"/>
    <d v="2015-06-12T00:00:00"/>
    <d v="1983-08-19T00:00:00"/>
    <s v="2018/2019"/>
    <x v="503"/>
    <s v="1º"/>
    <x v="1"/>
    <n v="0"/>
    <m/>
    <x v="0"/>
    <x v="0"/>
    <x v="0"/>
    <x v="0"/>
    <s v="Não"/>
    <x v="8"/>
    <x v="24"/>
    <n v="3"/>
    <x v="1"/>
    <x v="0"/>
    <n v="2018"/>
  </r>
  <r>
    <n v="513"/>
    <x v="2"/>
    <x v="0"/>
    <s v="CHAPA00513"/>
    <s v="COLABORADOR 482"/>
    <x v="7"/>
    <d v="2001-06-21T00:00:00"/>
    <d v="1957-03-01T00:00:00"/>
    <s v="2019/2020"/>
    <x v="504"/>
    <s v="3º"/>
    <x v="1"/>
    <n v="8"/>
    <n v="0"/>
    <x v="0"/>
    <x v="0"/>
    <x v="0"/>
    <x v="0"/>
    <s v="Sim"/>
    <x v="8"/>
    <x v="38"/>
    <n v="17"/>
    <x v="6"/>
    <x v="3"/>
    <n v="2019"/>
  </r>
  <r>
    <n v="514"/>
    <x v="2"/>
    <x v="0"/>
    <s v="CHAPA00514"/>
    <s v="COLABORADOR 483"/>
    <x v="4"/>
    <d v="2013-10-01T00:00:00"/>
    <d v="1985-10-23T00:00:00"/>
    <s v="2018/2019"/>
    <x v="505"/>
    <s v="3º"/>
    <x v="1"/>
    <n v="6"/>
    <m/>
    <x v="0"/>
    <x v="1"/>
    <x v="0"/>
    <x v="1"/>
    <s v="Não"/>
    <x v="3"/>
    <x v="9"/>
    <n v="5"/>
    <x v="1"/>
    <x v="0"/>
    <n v="2018"/>
  </r>
  <r>
    <n v="515"/>
    <x v="2"/>
    <x v="0"/>
    <s v="CHAPA00515"/>
    <s v="COLABORADOR 484"/>
    <x v="1"/>
    <d v="2018-12-11T00:00:00"/>
    <d v="1998-08-25T00:00:00"/>
    <s v="2018/2019"/>
    <x v="506"/>
    <s v="1º"/>
    <x v="1"/>
    <n v="0"/>
    <n v="0"/>
    <x v="0"/>
    <x v="0"/>
    <x v="0"/>
    <x v="1"/>
    <s v="Não"/>
    <x v="3"/>
    <x v="16"/>
    <n v="0"/>
    <x v="3"/>
    <x v="1"/>
    <n v="2019"/>
  </r>
  <r>
    <n v="516"/>
    <x v="2"/>
    <x v="0"/>
    <s v="CHAPA00516"/>
    <s v="COLABORADOR 485"/>
    <x v="4"/>
    <d v="2017-05-02T00:00:00"/>
    <d v="1973-04-13T00:00:00"/>
    <s v="2018/2019"/>
    <x v="507"/>
    <s v="3º"/>
    <x v="1"/>
    <n v="0"/>
    <n v="0"/>
    <x v="0"/>
    <x v="2"/>
    <x v="0"/>
    <x v="0"/>
    <s v="Não"/>
    <x v="3"/>
    <x v="36"/>
    <n v="1"/>
    <x v="2"/>
    <x v="0"/>
    <n v="2019"/>
  </r>
  <r>
    <n v="517"/>
    <x v="2"/>
    <x v="1"/>
    <s v="CHAPA00517"/>
    <s v="COLABORADOR 486"/>
    <x v="1"/>
    <d v="2018-02-20T00:00:00"/>
    <d v="1981-04-21T00:00:00"/>
    <s v="2018/2019"/>
    <x v="508"/>
    <s v="3º"/>
    <x v="0"/>
    <n v="45"/>
    <m/>
    <x v="0"/>
    <x v="1"/>
    <x v="0"/>
    <x v="0"/>
    <s v="Sim"/>
    <x v="3"/>
    <x v="7"/>
    <n v="1"/>
    <x v="1"/>
    <x v="0"/>
    <n v="2019"/>
  </r>
  <r>
    <n v="518"/>
    <x v="2"/>
    <x v="0"/>
    <s v="CHAPA00518"/>
    <s v="COLABORADOR 487"/>
    <x v="4"/>
    <d v="2016-12-22T00:00:00"/>
    <d v="1996-07-09T00:00:00"/>
    <s v="2018/2019"/>
    <x v="509"/>
    <s v="3º"/>
    <x v="0"/>
    <n v="45"/>
    <n v="0"/>
    <x v="0"/>
    <x v="1"/>
    <x v="0"/>
    <x v="0"/>
    <s v="Sim"/>
    <x v="3"/>
    <x v="26"/>
    <n v="1"/>
    <x v="5"/>
    <x v="0"/>
    <n v="2018"/>
  </r>
  <r>
    <n v="519"/>
    <x v="2"/>
    <x v="0"/>
    <s v="CHAPA00519"/>
    <s v="COLABORADOR 488"/>
    <x v="3"/>
    <d v="2016-02-04T00:00:00"/>
    <d v="1990-11-10T00:00:00"/>
    <s v="2018/2019"/>
    <x v="510"/>
    <s v="1º"/>
    <x v="1"/>
    <n v="3"/>
    <n v="0"/>
    <x v="0"/>
    <x v="2"/>
    <x v="0"/>
    <x v="0"/>
    <s v="Não"/>
    <x v="4"/>
    <x v="3"/>
    <n v="2"/>
    <x v="0"/>
    <x v="0"/>
    <n v="2018"/>
  </r>
  <r>
    <n v="520"/>
    <x v="2"/>
    <x v="1"/>
    <s v="CHAPA00520"/>
    <s v="COLABORADOR 489"/>
    <x v="6"/>
    <d v="2018-05-17T00:00:00"/>
    <d v="1989-10-17T00:00:00"/>
    <s v="2018/2019"/>
    <x v="511"/>
    <s v="3º"/>
    <x v="0"/>
    <n v="3"/>
    <n v="0"/>
    <x v="0"/>
    <x v="0"/>
    <x v="0"/>
    <x v="0"/>
    <s v="Não"/>
    <x v="4"/>
    <x v="20"/>
    <n v="0"/>
    <x v="0"/>
    <x v="1"/>
    <n v="2019"/>
  </r>
  <r>
    <n v="521"/>
    <x v="2"/>
    <x v="0"/>
    <s v="CHAPA00521"/>
    <s v="COLABORADOR 490"/>
    <x v="4"/>
    <d v="2015-09-24T00:00:00"/>
    <d v="1989-07-18T00:00:00"/>
    <s v="2018/2019"/>
    <x v="512"/>
    <s v="1º"/>
    <x v="1"/>
    <n v="0"/>
    <n v="0"/>
    <x v="0"/>
    <x v="2"/>
    <x v="0"/>
    <x v="0"/>
    <s v="Não"/>
    <x v="3"/>
    <x v="20"/>
    <n v="3"/>
    <x v="0"/>
    <x v="0"/>
    <n v="2019"/>
  </r>
  <r>
    <n v="522"/>
    <x v="2"/>
    <x v="0"/>
    <s v="CHAPA00522"/>
    <s v="COLABORADOR 491"/>
    <x v="4"/>
    <d v="2017-01-12T00:00:00"/>
    <d v="1998-01-03T00:00:00"/>
    <s v="2019/2020"/>
    <x v="513"/>
    <s v="2º"/>
    <x v="1"/>
    <n v="0"/>
    <m/>
    <x v="0"/>
    <x v="0"/>
    <x v="0"/>
    <x v="1"/>
    <s v="Não"/>
    <x v="3"/>
    <x v="13"/>
    <n v="2"/>
    <x v="5"/>
    <x v="0"/>
    <n v="2019"/>
  </r>
  <r>
    <n v="523"/>
    <x v="2"/>
    <x v="0"/>
    <s v="CHAPA00523"/>
    <s v="COLABORADOR 492"/>
    <x v="4"/>
    <d v="2009-03-05T00:00:00"/>
    <d v="1986-10-18T00:00:00"/>
    <s v="2018/2019"/>
    <x v="514"/>
    <s v="3º"/>
    <x v="1"/>
    <n v="0"/>
    <n v="0"/>
    <x v="0"/>
    <x v="2"/>
    <x v="0"/>
    <x v="0"/>
    <s v="Não"/>
    <x v="7"/>
    <x v="21"/>
    <n v="9"/>
    <x v="1"/>
    <x v="2"/>
    <n v="2018"/>
  </r>
  <r>
    <n v="524"/>
    <x v="2"/>
    <x v="1"/>
    <s v="CHAPA00524"/>
    <s v="COLABORADOR 493"/>
    <x v="8"/>
    <d v="2017-02-23T00:00:00"/>
    <d v="1998-12-14T00:00:00"/>
    <s v="2018/2019"/>
    <x v="515"/>
    <s v="1º"/>
    <x v="1"/>
    <n v="3"/>
    <n v="0"/>
    <x v="0"/>
    <x v="0"/>
    <x v="0"/>
    <x v="0"/>
    <s v="Não"/>
    <x v="0"/>
    <x v="5"/>
    <n v="1"/>
    <x v="3"/>
    <x v="0"/>
    <n v="2018"/>
  </r>
  <r>
    <n v="525"/>
    <x v="2"/>
    <x v="1"/>
    <s v="CHAPA00525"/>
    <s v="COLABORADOR 494"/>
    <x v="1"/>
    <d v="2002-04-15T00:00:00"/>
    <d v="1979-05-09T00:00:00"/>
    <s v="2018/2019"/>
    <x v="516"/>
    <s v="3º"/>
    <x v="1"/>
    <n v="0"/>
    <n v="0"/>
    <x v="0"/>
    <x v="2"/>
    <x v="0"/>
    <x v="0"/>
    <s v="Não"/>
    <x v="7"/>
    <x v="2"/>
    <n v="16"/>
    <x v="1"/>
    <x v="3"/>
    <n v="2018"/>
  </r>
  <r>
    <n v="526"/>
    <x v="2"/>
    <x v="0"/>
    <s v="CHAPA00526"/>
    <s v="COLABORADOR 495"/>
    <x v="3"/>
    <d v="2016-08-16T00:00:00"/>
    <d v="1984-10-12T00:00:00"/>
    <s v="2018/2019"/>
    <x v="517"/>
    <s v="1º"/>
    <x v="1"/>
    <n v="10"/>
    <n v="0"/>
    <x v="0"/>
    <x v="2"/>
    <x v="0"/>
    <x v="0"/>
    <s v="Sim"/>
    <x v="3"/>
    <x v="14"/>
    <n v="2"/>
    <x v="1"/>
    <x v="0"/>
    <n v="2019"/>
  </r>
  <r>
    <n v="527"/>
    <x v="2"/>
    <x v="0"/>
    <s v="CHAPA00527"/>
    <s v="COLABORADOR 496"/>
    <x v="1"/>
    <d v="2003-02-05T00:00:00"/>
    <d v="1975-11-24T00:00:00"/>
    <s v="2018/2019"/>
    <x v="518"/>
    <s v="2º"/>
    <x v="1"/>
    <n v="0"/>
    <m/>
    <x v="0"/>
    <x v="0"/>
    <x v="0"/>
    <x v="2"/>
    <s v="Não"/>
    <x v="4"/>
    <x v="25"/>
    <n v="16"/>
    <x v="2"/>
    <x v="3"/>
    <n v="2019"/>
  </r>
  <r>
    <n v="528"/>
    <x v="2"/>
    <x v="0"/>
    <s v="CHAPA00528"/>
    <s v="COLABORADOR 497"/>
    <x v="4"/>
    <d v="2008-02-26T00:00:00"/>
    <d v="1970-11-26T00:00:00"/>
    <s v="2019/2020"/>
    <x v="519"/>
    <s v="1º"/>
    <x v="1"/>
    <n v="0"/>
    <n v="0"/>
    <x v="0"/>
    <x v="0"/>
    <x v="0"/>
    <x v="0"/>
    <s v="Não"/>
    <x v="3"/>
    <x v="34"/>
    <n v="11"/>
    <x v="2"/>
    <x v="3"/>
    <n v="2019"/>
  </r>
  <r>
    <n v="529"/>
    <x v="2"/>
    <x v="0"/>
    <s v="CHAPA00529"/>
    <s v="COLABORADOR 498"/>
    <x v="1"/>
    <d v="2015-03-04T00:00:00"/>
    <d v="1997-11-21T00:00:00"/>
    <s v="2017/2018"/>
    <x v="520"/>
    <s v="1º"/>
    <x v="1"/>
    <n v="0"/>
    <n v="0"/>
    <x v="0"/>
    <x v="0"/>
    <x v="0"/>
    <x v="0"/>
    <s v="Não"/>
    <x v="3"/>
    <x v="16"/>
    <n v="2"/>
    <x v="3"/>
    <x v="0"/>
    <n v="2018"/>
  </r>
  <r>
    <n v="530"/>
    <x v="2"/>
    <x v="0"/>
    <s v="CHAPA00530"/>
    <s v="COLABORADOR 499"/>
    <x v="1"/>
    <d v="2007-12-11T00:00:00"/>
    <d v="1969-04-24T00:00:00"/>
    <s v="2018/2019"/>
    <x v="521"/>
    <s v="1º"/>
    <x v="1"/>
    <n v="0"/>
    <n v="0"/>
    <x v="0"/>
    <x v="0"/>
    <x v="0"/>
    <x v="0"/>
    <s v="Não"/>
    <x v="3"/>
    <x v="31"/>
    <n v="10"/>
    <x v="2"/>
    <x v="2"/>
    <n v="2018"/>
  </r>
  <r>
    <n v="531"/>
    <x v="2"/>
    <x v="0"/>
    <s v="CHAPA00531"/>
    <s v="COLABORADOR 500"/>
    <x v="1"/>
    <d v="2003-04-28T00:00:00"/>
    <d v="1981-06-01T00:00:00"/>
    <s v="2018/2019"/>
    <x v="522"/>
    <s v="2º"/>
    <x v="0"/>
    <n v="10"/>
    <n v="0"/>
    <x v="0"/>
    <x v="0"/>
    <x v="0"/>
    <x v="0"/>
    <s v="Sim"/>
    <x v="4"/>
    <x v="7"/>
    <n v="15"/>
    <x v="1"/>
    <x v="3"/>
    <n v="2018"/>
  </r>
  <r>
    <n v="532"/>
    <x v="2"/>
    <x v="0"/>
    <s v="CHAPA00532"/>
    <s v="COLABORADOR 501"/>
    <x v="7"/>
    <d v="2009-05-26T00:00:00"/>
    <d v="1972-03-06T00:00:00"/>
    <s v="2018/2019"/>
    <x v="523"/>
    <s v="1º"/>
    <x v="1"/>
    <n v="0"/>
    <m/>
    <x v="0"/>
    <x v="0"/>
    <x v="0"/>
    <x v="2"/>
    <s v="Não"/>
    <x v="0"/>
    <x v="35"/>
    <n v="9"/>
    <x v="2"/>
    <x v="2"/>
    <n v="2018"/>
  </r>
  <r>
    <n v="533"/>
    <x v="2"/>
    <x v="0"/>
    <s v="CHAPA00533"/>
    <s v="COLABORADOR 502"/>
    <x v="3"/>
    <d v="2015-05-12T00:00:00"/>
    <d v="1990-05-03T00:00:00"/>
    <s v="2018/2019"/>
    <x v="524"/>
    <s v="2º"/>
    <x v="1"/>
    <n v="2"/>
    <n v="0"/>
    <x v="0"/>
    <x v="0"/>
    <x v="0"/>
    <x v="0"/>
    <s v="Não"/>
    <x v="3"/>
    <x v="11"/>
    <n v="3"/>
    <x v="0"/>
    <x v="0"/>
    <n v="2018"/>
  </r>
  <r>
    <n v="534"/>
    <x v="2"/>
    <x v="0"/>
    <s v="CHAPA00534"/>
    <s v="COLABORADOR 503"/>
    <x v="7"/>
    <d v="2015-06-23T00:00:00"/>
    <d v="1993-11-23T00:00:00"/>
    <s v="2017/2018"/>
    <x v="525"/>
    <s v="1º"/>
    <x v="0"/>
    <n v="15"/>
    <n v="0"/>
    <x v="0"/>
    <x v="0"/>
    <x v="0"/>
    <x v="0"/>
    <s v="Sim"/>
    <x v="3"/>
    <x v="10"/>
    <n v="2"/>
    <x v="5"/>
    <x v="0"/>
    <n v="2018"/>
  </r>
  <r>
    <n v="535"/>
    <x v="2"/>
    <x v="0"/>
    <s v="CHAPA00535"/>
    <s v="COLABORADOR 504"/>
    <x v="7"/>
    <d v="2017-03-23T00:00:00"/>
    <d v="1986-08-26T00:00:00"/>
    <s v="2018/2019"/>
    <x v="526"/>
    <s v="2º"/>
    <x v="0"/>
    <n v="45"/>
    <n v="0"/>
    <x v="0"/>
    <x v="1"/>
    <x v="0"/>
    <x v="0"/>
    <s v="Sim"/>
    <x v="0"/>
    <x v="21"/>
    <n v="1"/>
    <x v="1"/>
    <x v="0"/>
    <n v="2018"/>
  </r>
  <r>
    <n v="536"/>
    <x v="2"/>
    <x v="0"/>
    <s v="CHAPA00536"/>
    <s v="COLABORADOR 505"/>
    <x v="1"/>
    <d v="2018-05-22T00:00:00"/>
    <d v="1994-08-14T00:00:00"/>
    <s v="2018/2019"/>
    <x v="527"/>
    <s v="2º"/>
    <x v="1"/>
    <n v="2"/>
    <m/>
    <x v="0"/>
    <x v="2"/>
    <x v="0"/>
    <x v="0"/>
    <s v="Não"/>
    <x v="0"/>
    <x v="17"/>
    <n v="0"/>
    <x v="5"/>
    <x v="1"/>
    <n v="2018"/>
  </r>
  <r>
    <n v="537"/>
    <x v="2"/>
    <x v="0"/>
    <s v="CHAPA00537"/>
    <s v="COLABORADOR 506"/>
    <x v="2"/>
    <d v="2016-04-14T00:00:00"/>
    <d v="1985-06-26T00:00:00"/>
    <s v="2018/2019"/>
    <x v="528"/>
    <s v="3º"/>
    <x v="1"/>
    <n v="0"/>
    <n v="0"/>
    <x v="0"/>
    <x v="2"/>
    <x v="0"/>
    <x v="0"/>
    <s v="Não"/>
    <x v="7"/>
    <x v="22"/>
    <n v="2"/>
    <x v="1"/>
    <x v="0"/>
    <n v="2018"/>
  </r>
  <r>
    <n v="538"/>
    <x v="2"/>
    <x v="1"/>
    <s v="CHAPA00538"/>
    <s v="COLABORADOR 494"/>
    <x v="1"/>
    <d v="2002-04-15T00:00:00"/>
    <d v="1979-05-09T00:00:00"/>
    <s v="2018/2019"/>
    <x v="529"/>
    <s v="3º"/>
    <x v="1"/>
    <n v="0"/>
    <n v="0"/>
    <x v="0"/>
    <x v="0"/>
    <x v="0"/>
    <x v="0"/>
    <s v="Não"/>
    <x v="3"/>
    <x v="2"/>
    <n v="16"/>
    <x v="1"/>
    <x v="3"/>
    <n v="2018"/>
  </r>
  <r>
    <n v="539"/>
    <x v="2"/>
    <x v="1"/>
    <s v="CHAPA00539"/>
    <s v="COLABORADOR 507"/>
    <x v="1"/>
    <d v="2012-12-20T00:00:00"/>
    <d v="1991-10-04T00:00:00"/>
    <s v="2018/2019"/>
    <x v="530"/>
    <s v="3º"/>
    <x v="1"/>
    <n v="0"/>
    <n v="0"/>
    <x v="0"/>
    <x v="0"/>
    <x v="0"/>
    <x v="0"/>
    <s v="Não"/>
    <x v="2"/>
    <x v="6"/>
    <n v="5"/>
    <x v="0"/>
    <x v="0"/>
    <n v="2018"/>
  </r>
  <r>
    <n v="540"/>
    <x v="2"/>
    <x v="0"/>
    <s v="CHAPA00540"/>
    <s v="COLABORADOR 508"/>
    <x v="7"/>
    <d v="2014-04-24T00:00:00"/>
    <d v="1990-08-03T00:00:00"/>
    <s v="2017/2018"/>
    <x v="531"/>
    <s v="1º"/>
    <x v="1"/>
    <n v="0"/>
    <n v="0"/>
    <x v="0"/>
    <x v="0"/>
    <x v="0"/>
    <x v="0"/>
    <s v="Não"/>
    <x v="0"/>
    <x v="3"/>
    <n v="3"/>
    <x v="0"/>
    <x v="0"/>
    <n v="2018"/>
  </r>
  <r>
    <n v="541"/>
    <x v="2"/>
    <x v="0"/>
    <s v="CHAPA00541"/>
    <s v="COLABORADOR 509"/>
    <x v="4"/>
    <d v="2017-04-13T00:00:00"/>
    <d v="1967-10-22T00:00:00"/>
    <s v="2018/2019"/>
    <x v="532"/>
    <s v="3º"/>
    <x v="1"/>
    <n v="0"/>
    <n v="0"/>
    <x v="0"/>
    <x v="0"/>
    <x v="0"/>
    <x v="1"/>
    <s v="Não"/>
    <x v="3"/>
    <x v="33"/>
    <n v="1"/>
    <x v="2"/>
    <x v="0"/>
    <n v="2018"/>
  </r>
  <r>
    <n v="542"/>
    <x v="2"/>
    <x v="0"/>
    <s v="CHAPA00542"/>
    <s v="COLABORADOR 510"/>
    <x v="1"/>
    <d v="2003-02-14T00:00:00"/>
    <d v="1975-07-20T00:00:00"/>
    <s v="2018/2019"/>
    <x v="533"/>
    <s v="1º"/>
    <x v="1"/>
    <n v="1"/>
    <n v="0"/>
    <x v="0"/>
    <x v="0"/>
    <x v="0"/>
    <x v="0"/>
    <s v="Não"/>
    <x v="6"/>
    <x v="25"/>
    <n v="15"/>
    <x v="2"/>
    <x v="3"/>
    <n v="2018"/>
  </r>
  <r>
    <n v="543"/>
    <x v="2"/>
    <x v="0"/>
    <s v="CHAPA00543"/>
    <s v="COLABORADOR 511"/>
    <x v="7"/>
    <d v="2017-05-02T00:00:00"/>
    <d v="1978-03-07T00:00:00"/>
    <s v="2018/2019"/>
    <x v="534"/>
    <s v="3º"/>
    <x v="1"/>
    <n v="0"/>
    <n v="0"/>
    <x v="0"/>
    <x v="0"/>
    <x v="0"/>
    <x v="0"/>
    <s v="Não"/>
    <x v="7"/>
    <x v="15"/>
    <n v="1"/>
    <x v="1"/>
    <x v="0"/>
    <n v="2018"/>
  </r>
  <r>
    <n v="544"/>
    <x v="2"/>
    <x v="1"/>
    <s v="CHAPA00544"/>
    <s v="COLABORADOR 512"/>
    <x v="1"/>
    <d v="2001-04-19T00:00:00"/>
    <d v="1975-10-05T00:00:00"/>
    <s v="2018/2019"/>
    <x v="535"/>
    <s v="2º"/>
    <x v="0"/>
    <n v="60"/>
    <m/>
    <x v="0"/>
    <x v="1"/>
    <x v="0"/>
    <x v="1"/>
    <s v="Sim"/>
    <x v="3"/>
    <x v="25"/>
    <n v="17"/>
    <x v="2"/>
    <x v="3"/>
    <n v="2019"/>
  </r>
  <r>
    <n v="545"/>
    <x v="2"/>
    <x v="0"/>
    <s v="CHAPA00545"/>
    <s v="COLABORADOR 513"/>
    <x v="1"/>
    <d v="2017-04-25T00:00:00"/>
    <d v="1985-01-12T00:00:00"/>
    <s v="2017/2018"/>
    <x v="536"/>
    <s v="1º"/>
    <x v="1"/>
    <n v="0"/>
    <n v="0"/>
    <x v="0"/>
    <x v="1"/>
    <x v="0"/>
    <x v="0"/>
    <s v="Não"/>
    <x v="8"/>
    <x v="22"/>
    <n v="0"/>
    <x v="1"/>
    <x v="1"/>
    <n v="2018"/>
  </r>
  <r>
    <n v="546"/>
    <x v="2"/>
    <x v="0"/>
    <s v="CHAPA00546"/>
    <s v="COLABORADOR 397"/>
    <x v="1"/>
    <d v="2009-02-26T00:00:00"/>
    <d v="1986-11-05T00:00:00"/>
    <s v="2017/2018"/>
    <x v="537"/>
    <s v="1º"/>
    <x v="1"/>
    <n v="30"/>
    <m/>
    <x v="0"/>
    <x v="1"/>
    <x v="0"/>
    <x v="0"/>
    <s v="Sim"/>
    <x v="3"/>
    <x v="21"/>
    <n v="8"/>
    <x v="1"/>
    <x v="2"/>
    <n v="2018"/>
  </r>
  <r>
    <n v="547"/>
    <x v="2"/>
    <x v="0"/>
    <s v="CHAPA00547"/>
    <s v="COLABORADOR 514"/>
    <x v="1"/>
    <d v="2011-12-13T00:00:00"/>
    <d v="1982-11-07T00:00:00"/>
    <s v="2017/2018"/>
    <x v="538"/>
    <s v="1º"/>
    <x v="1"/>
    <n v="0"/>
    <m/>
    <x v="0"/>
    <x v="0"/>
    <x v="0"/>
    <x v="2"/>
    <s v="Não"/>
    <x v="3"/>
    <x v="24"/>
    <n v="6"/>
    <x v="1"/>
    <x v="2"/>
    <n v="2018"/>
  </r>
  <r>
    <n v="548"/>
    <x v="2"/>
    <x v="1"/>
    <s v="CHAPA00548"/>
    <s v="COLABORADOR 476"/>
    <x v="1"/>
    <d v="2012-07-10T00:00:00"/>
    <d v="1976-11-06T00:00:00"/>
    <s v="2018/2019"/>
    <x v="539"/>
    <s v="3º"/>
    <x v="1"/>
    <n v="0"/>
    <n v="0"/>
    <x v="1"/>
    <x v="2"/>
    <x v="0"/>
    <x v="0"/>
    <s v="Não"/>
    <x v="7"/>
    <x v="18"/>
    <n v="5"/>
    <x v="2"/>
    <x v="0"/>
    <n v="2018"/>
  </r>
  <r>
    <n v="549"/>
    <x v="2"/>
    <x v="0"/>
    <s v="CHAPA00549"/>
    <s v="COLABORADOR 378"/>
    <x v="4"/>
    <d v="2013-04-16T00:00:00"/>
    <d v="1977-05-02T00:00:00"/>
    <s v="2018/2019"/>
    <x v="540"/>
    <s v="1º"/>
    <x v="0"/>
    <n v="30"/>
    <n v="0"/>
    <x v="0"/>
    <x v="1"/>
    <x v="0"/>
    <x v="0"/>
    <s v="Sim"/>
    <x v="3"/>
    <x v="18"/>
    <n v="5"/>
    <x v="2"/>
    <x v="0"/>
    <n v="2018"/>
  </r>
  <r>
    <n v="550"/>
    <x v="2"/>
    <x v="1"/>
    <s v="CHAPA00550"/>
    <s v="COLABORADOR 330"/>
    <x v="1"/>
    <d v="2017-04-18T00:00:00"/>
    <d v="1999-03-15T00:00:00"/>
    <s v="2018/2019"/>
    <x v="541"/>
    <s v="1º"/>
    <x v="1"/>
    <n v="0"/>
    <m/>
    <x v="1"/>
    <x v="0"/>
    <x v="0"/>
    <x v="2"/>
    <s v="Não"/>
    <x v="0"/>
    <x v="5"/>
    <n v="1"/>
    <x v="3"/>
    <x v="0"/>
    <n v="2018"/>
  </r>
  <r>
    <n v="551"/>
    <x v="2"/>
    <x v="0"/>
    <s v="CHAPA00551"/>
    <s v="COLABORADOR 515"/>
    <x v="1"/>
    <d v="2017-03-07T00:00:00"/>
    <d v="1976-03-28T00:00:00"/>
    <s v="2018/2019"/>
    <x v="542"/>
    <s v="3º"/>
    <x v="1"/>
    <n v="3"/>
    <m/>
    <x v="0"/>
    <x v="2"/>
    <x v="0"/>
    <x v="0"/>
    <s v="Não"/>
    <x v="6"/>
    <x v="32"/>
    <n v="1"/>
    <x v="2"/>
    <x v="0"/>
    <n v="2018"/>
  </r>
  <r>
    <n v="552"/>
    <x v="2"/>
    <x v="0"/>
    <s v="CHAPA00552"/>
    <s v="COLABORADOR 516"/>
    <x v="4"/>
    <d v="2005-04-19T00:00:00"/>
    <d v="1977-08-26T00:00:00"/>
    <s v="2019/2020"/>
    <x v="543"/>
    <s v="3º"/>
    <x v="1"/>
    <n v="0"/>
    <m/>
    <x v="0"/>
    <x v="2"/>
    <x v="0"/>
    <x v="0"/>
    <s v="Sim"/>
    <x v="2"/>
    <x v="18"/>
    <n v="14"/>
    <x v="2"/>
    <x v="3"/>
    <n v="2019"/>
  </r>
  <r>
    <n v="553"/>
    <x v="2"/>
    <x v="0"/>
    <s v="CHAPA00553"/>
    <s v="COLABORADOR 517"/>
    <x v="7"/>
    <d v="2012-04-12T00:00:00"/>
    <d v="1977-09-03T00:00:00"/>
    <s v="2018/2019"/>
    <x v="544"/>
    <s v="3º"/>
    <x v="1"/>
    <n v="0"/>
    <n v="0"/>
    <x v="0"/>
    <x v="0"/>
    <x v="0"/>
    <x v="0"/>
    <s v="Não"/>
    <x v="8"/>
    <x v="15"/>
    <n v="6"/>
    <x v="1"/>
    <x v="2"/>
    <n v="2018"/>
  </r>
  <r>
    <n v="554"/>
    <x v="2"/>
    <x v="0"/>
    <s v="CHAPA00554"/>
    <s v="COLABORADOR 518"/>
    <x v="1"/>
    <d v="2018-02-20T00:00:00"/>
    <d v="1959-10-23T00:00:00"/>
    <s v="2018/2019"/>
    <x v="545"/>
    <s v="1º"/>
    <x v="1"/>
    <n v="0"/>
    <m/>
    <x v="1"/>
    <x v="2"/>
    <x v="0"/>
    <x v="2"/>
    <s v="Não"/>
    <x v="6"/>
    <x v="46"/>
    <n v="0"/>
    <x v="4"/>
    <x v="1"/>
    <n v="2018"/>
  </r>
  <r>
    <n v="555"/>
    <x v="2"/>
    <x v="0"/>
    <s v="CHAPA00555"/>
    <s v="COLABORADOR 519"/>
    <x v="1"/>
    <d v="2017-05-02T00:00:00"/>
    <d v="1997-06-04T00:00:00"/>
    <s v="2018/2019"/>
    <x v="546"/>
    <s v="2º"/>
    <x v="1"/>
    <n v="0"/>
    <n v="0"/>
    <x v="0"/>
    <x v="0"/>
    <x v="0"/>
    <x v="0"/>
    <s v="Não"/>
    <x v="6"/>
    <x v="13"/>
    <n v="1"/>
    <x v="5"/>
    <x v="0"/>
    <n v="2018"/>
  </r>
  <r>
    <n v="556"/>
    <x v="2"/>
    <x v="0"/>
    <s v="CHAPA00556"/>
    <s v="COLABORADOR 520"/>
    <x v="4"/>
    <d v="2008-02-19T00:00:00"/>
    <d v="1986-03-13T00:00:00"/>
    <s v="2018/2019"/>
    <x v="547"/>
    <s v="3º"/>
    <x v="1"/>
    <n v="0"/>
    <m/>
    <x v="0"/>
    <x v="0"/>
    <x v="0"/>
    <x v="2"/>
    <s v="Não"/>
    <x v="3"/>
    <x v="9"/>
    <n v="10"/>
    <x v="1"/>
    <x v="2"/>
    <n v="2018"/>
  </r>
  <r>
    <n v="557"/>
    <x v="2"/>
    <x v="0"/>
    <s v="CHAPA00557"/>
    <s v="COLABORADOR 521"/>
    <x v="4"/>
    <d v="2018-05-03T00:00:00"/>
    <d v="1989-11-19T00:00:00"/>
    <s v="2018/2019"/>
    <x v="548"/>
    <s v="1º"/>
    <x v="0"/>
    <n v="60"/>
    <n v="0"/>
    <x v="0"/>
    <x v="1"/>
    <x v="0"/>
    <x v="1"/>
    <s v="Sim"/>
    <x v="3"/>
    <x v="20"/>
    <n v="0"/>
    <x v="0"/>
    <x v="1"/>
    <n v="2018"/>
  </r>
  <r>
    <n v="558"/>
    <x v="2"/>
    <x v="2"/>
    <s v="CHAPA00558"/>
    <s v="COLABORADOR 522"/>
    <x v="1"/>
    <d v="2006-02-14T00:00:00"/>
    <d v="1982-01-31T00:00:00"/>
    <s v="2018/2019"/>
    <x v="549"/>
    <s v="2º"/>
    <x v="1"/>
    <n v="0"/>
    <m/>
    <x v="0"/>
    <x v="0"/>
    <x v="0"/>
    <x v="1"/>
    <s v="Não"/>
    <x v="8"/>
    <x v="7"/>
    <n v="12"/>
    <x v="1"/>
    <x v="3"/>
    <n v="2019"/>
  </r>
  <r>
    <n v="559"/>
    <x v="2"/>
    <x v="1"/>
    <s v="CHAPA00559"/>
    <s v="COLABORADOR 523"/>
    <x v="1"/>
    <d v="2009-02-16T00:00:00"/>
    <d v="1977-11-27T00:00:00"/>
    <s v="2017/2018"/>
    <x v="550"/>
    <s v="3º"/>
    <x v="1"/>
    <n v="0"/>
    <n v="0"/>
    <x v="0"/>
    <x v="2"/>
    <x v="0"/>
    <x v="0"/>
    <s v="Não"/>
    <x v="3"/>
    <x v="15"/>
    <n v="9"/>
    <x v="1"/>
    <x v="2"/>
    <n v="2018"/>
  </r>
  <r>
    <n v="560"/>
    <x v="2"/>
    <x v="0"/>
    <s v="CHAPA00560"/>
    <s v="COLABORADOR 524"/>
    <x v="4"/>
    <d v="2018-04-17T00:00:00"/>
    <d v="1992-12-21T00:00:00"/>
    <s v="2018/2019"/>
    <x v="551"/>
    <s v="2º"/>
    <x v="1"/>
    <n v="0"/>
    <m/>
    <x v="0"/>
    <x v="2"/>
    <x v="0"/>
    <x v="1"/>
    <s v="Não"/>
    <x v="2"/>
    <x v="23"/>
    <n v="0"/>
    <x v="5"/>
    <x v="1"/>
    <n v="2018"/>
  </r>
  <r>
    <n v="561"/>
    <x v="2"/>
    <x v="0"/>
    <s v="CHAPA00561"/>
    <s v="COLABORADOR 525"/>
    <x v="1"/>
    <d v="2016-09-20T09:55:00"/>
    <d v="1986-10-25T00:00:00"/>
    <s v="2018/2019"/>
    <x v="552"/>
    <s v="2º"/>
    <x v="0"/>
    <n v="0"/>
    <m/>
    <x v="0"/>
    <x v="1"/>
    <x v="0"/>
    <x v="0"/>
    <s v="Não"/>
    <x v="0"/>
    <x v="21"/>
    <n v="1"/>
    <x v="1"/>
    <x v="0"/>
    <n v="2018"/>
  </r>
  <r>
    <n v="562"/>
    <x v="2"/>
    <x v="0"/>
    <s v="CHAPA00562"/>
    <s v="COLABORADOR 526"/>
    <x v="1"/>
    <d v="2016-04-14T00:00:00"/>
    <d v="1972-08-23T00:00:00"/>
    <s v="2018/2019"/>
    <x v="553"/>
    <s v="2º"/>
    <x v="1"/>
    <n v="2"/>
    <n v="0"/>
    <x v="0"/>
    <x v="0"/>
    <x v="0"/>
    <x v="0"/>
    <s v="Não"/>
    <x v="0"/>
    <x v="35"/>
    <n v="2"/>
    <x v="2"/>
    <x v="0"/>
    <n v="2019"/>
  </r>
  <r>
    <n v="563"/>
    <x v="2"/>
    <x v="0"/>
    <s v="CHAPA00563"/>
    <s v="COLABORADOR 527"/>
    <x v="4"/>
    <d v="2013-04-04T00:00:00"/>
    <d v="1971-07-04T00:00:00"/>
    <s v="2018/2019"/>
    <x v="554"/>
    <s v="2º"/>
    <x v="1"/>
    <n v="7"/>
    <n v="0"/>
    <x v="0"/>
    <x v="1"/>
    <x v="0"/>
    <x v="0"/>
    <s v="Não"/>
    <x v="8"/>
    <x v="4"/>
    <n v="5"/>
    <x v="2"/>
    <x v="0"/>
    <n v="2018"/>
  </r>
  <r>
    <n v="564"/>
    <x v="2"/>
    <x v="2"/>
    <s v="CHAPA00564"/>
    <s v="COLABORADOR 416"/>
    <x v="1"/>
    <d v="2013-05-23T00:00:00"/>
    <d v="1986-01-20T00:00:00"/>
    <s v="2018/2019"/>
    <x v="555"/>
    <s v="2º"/>
    <x v="1"/>
    <n v="0"/>
    <m/>
    <x v="0"/>
    <x v="0"/>
    <x v="0"/>
    <x v="0"/>
    <s v="Não"/>
    <x v="6"/>
    <x v="9"/>
    <n v="5"/>
    <x v="1"/>
    <x v="0"/>
    <n v="2018"/>
  </r>
  <r>
    <n v="565"/>
    <x v="2"/>
    <x v="1"/>
    <s v="CHAPA00565"/>
    <s v="COLABORADOR 528"/>
    <x v="6"/>
    <d v="2017-05-02T00:00:00"/>
    <d v="1973-11-20T00:00:00"/>
    <s v="2018/2019"/>
    <x v="556"/>
    <s v="1º"/>
    <x v="1"/>
    <n v="2"/>
    <m/>
    <x v="0"/>
    <x v="0"/>
    <x v="0"/>
    <x v="0"/>
    <s v="Não"/>
    <x v="6"/>
    <x v="27"/>
    <n v="1"/>
    <x v="2"/>
    <x v="0"/>
    <n v="2018"/>
  </r>
  <r>
    <n v="566"/>
    <x v="2"/>
    <x v="0"/>
    <s v="CHAPA00566"/>
    <s v="COLABORADOR 529"/>
    <x v="1"/>
    <d v="2018-04-03T00:00:00"/>
    <d v="1999-07-10T00:00:00"/>
    <s v="2018/2019"/>
    <x v="557"/>
    <s v="2º"/>
    <x v="0"/>
    <n v="0"/>
    <n v="14"/>
    <x v="0"/>
    <x v="2"/>
    <x v="0"/>
    <x v="0"/>
    <s v="Não"/>
    <x v="4"/>
    <x v="5"/>
    <n v="0"/>
    <x v="3"/>
    <x v="1"/>
    <n v="2018"/>
  </r>
  <r>
    <n v="567"/>
    <x v="2"/>
    <x v="0"/>
    <s v="CHAPA00567"/>
    <s v="COLABORADOR 530"/>
    <x v="4"/>
    <d v="2016-04-14T00:00:00"/>
    <d v="1971-02-15T00:00:00"/>
    <s v="2018/2019"/>
    <x v="558"/>
    <s v="1º"/>
    <x v="1"/>
    <n v="0"/>
    <n v="0"/>
    <x v="0"/>
    <x v="0"/>
    <x v="0"/>
    <x v="0"/>
    <s v="Não"/>
    <x v="5"/>
    <x v="4"/>
    <n v="2"/>
    <x v="2"/>
    <x v="0"/>
    <n v="2018"/>
  </r>
  <r>
    <n v="568"/>
    <x v="2"/>
    <x v="0"/>
    <s v="CHAPA00568"/>
    <s v="COLABORADOR 531"/>
    <x v="1"/>
    <d v="2016-05-12T00:00:00"/>
    <d v="1968-09-19T00:00:00"/>
    <s v="2018/2019"/>
    <x v="559"/>
    <s v="1º"/>
    <x v="0"/>
    <n v="0"/>
    <m/>
    <x v="0"/>
    <x v="2"/>
    <x v="0"/>
    <x v="1"/>
    <s v="Não"/>
    <x v="8"/>
    <x v="33"/>
    <n v="2"/>
    <x v="2"/>
    <x v="0"/>
    <n v="2019"/>
  </r>
  <r>
    <n v="569"/>
    <x v="2"/>
    <x v="1"/>
    <s v="CHAPA00569"/>
    <s v="COLABORADOR 532"/>
    <x v="6"/>
    <d v="2014-08-05T00:00:00"/>
    <d v="1983-02-03T00:00:00"/>
    <s v="2018/2019"/>
    <x v="560"/>
    <s v="3º"/>
    <x v="1"/>
    <n v="0"/>
    <n v="0"/>
    <x v="1"/>
    <x v="0"/>
    <x v="0"/>
    <x v="0"/>
    <s v="Não"/>
    <x v="8"/>
    <x v="24"/>
    <n v="3"/>
    <x v="1"/>
    <x v="0"/>
    <n v="2018"/>
  </r>
  <r>
    <n v="570"/>
    <x v="2"/>
    <x v="0"/>
    <s v="CHAPA00570"/>
    <s v="COLABORADOR 533"/>
    <x v="4"/>
    <d v="2010-03-04T00:00:00"/>
    <d v="1985-11-30T00:00:00"/>
    <s v="2019/2020"/>
    <x v="561"/>
    <s v="3º"/>
    <x v="1"/>
    <n v="0"/>
    <n v="0"/>
    <x v="0"/>
    <x v="1"/>
    <x v="0"/>
    <x v="0"/>
    <s v="Não"/>
    <x v="2"/>
    <x v="22"/>
    <n v="9"/>
    <x v="1"/>
    <x v="2"/>
    <n v="2019"/>
  </r>
  <r>
    <n v="571"/>
    <x v="2"/>
    <x v="0"/>
    <s v="CHAPA00571"/>
    <s v="COLABORADOR 418"/>
    <x v="1"/>
    <d v="2001-04-25T00:00:00"/>
    <d v="1975-10-19T00:00:00"/>
    <s v="2019/2020"/>
    <x v="562"/>
    <s v="1º"/>
    <x v="1"/>
    <n v="0"/>
    <n v="0"/>
    <x v="0"/>
    <x v="2"/>
    <x v="0"/>
    <x v="0"/>
    <s v="Não"/>
    <x v="7"/>
    <x v="25"/>
    <n v="18"/>
    <x v="2"/>
    <x v="3"/>
    <n v="2019"/>
  </r>
  <r>
    <n v="572"/>
    <x v="2"/>
    <x v="0"/>
    <s v="CHAPA00572"/>
    <s v="COLABORADOR 534"/>
    <x v="4"/>
    <d v="1993-05-03T00:00:00"/>
    <d v="1961-10-09T00:00:00"/>
    <s v="2017/2018"/>
    <x v="563"/>
    <s v="2º"/>
    <x v="1"/>
    <n v="0"/>
    <n v="0"/>
    <x v="0"/>
    <x v="2"/>
    <x v="0"/>
    <x v="0"/>
    <s v="Não"/>
    <x v="7"/>
    <x v="42"/>
    <n v="24"/>
    <x v="4"/>
    <x v="4"/>
    <n v="2018"/>
  </r>
  <r>
    <n v="573"/>
    <x v="2"/>
    <x v="0"/>
    <s v="CHAPA00573"/>
    <s v="COLABORADOR 535"/>
    <x v="1"/>
    <d v="2016-08-16T00:00:00"/>
    <d v="1988-04-24T00:00:00"/>
    <s v="2017/2018"/>
    <x v="564"/>
    <s v="3º"/>
    <x v="0"/>
    <n v="0"/>
    <n v="0"/>
    <x v="0"/>
    <x v="0"/>
    <x v="0"/>
    <x v="0"/>
    <s v="Não"/>
    <x v="7"/>
    <x v="20"/>
    <n v="1"/>
    <x v="0"/>
    <x v="0"/>
    <n v="2018"/>
  </r>
  <r>
    <n v="574"/>
    <x v="2"/>
    <x v="0"/>
    <s v="CHAPA00574"/>
    <s v="COLABORADOR 441"/>
    <x v="1"/>
    <d v="2013-10-01T00:00:00"/>
    <d v="1995-07-21T00:00:00"/>
    <s v="2018/2019"/>
    <x v="565"/>
    <s v="3º"/>
    <x v="1"/>
    <n v="0"/>
    <m/>
    <x v="0"/>
    <x v="0"/>
    <x v="0"/>
    <x v="0"/>
    <s v="Não"/>
    <x v="7"/>
    <x v="26"/>
    <n v="4"/>
    <x v="5"/>
    <x v="0"/>
    <n v="2018"/>
  </r>
  <r>
    <n v="575"/>
    <x v="2"/>
    <x v="0"/>
    <s v="CHAPA00575"/>
    <s v="COLABORADOR 536"/>
    <x v="7"/>
    <d v="2004-04-26T00:00:00"/>
    <d v="1982-05-29T00:00:00"/>
    <s v="2018/2019"/>
    <x v="566"/>
    <s v="1º"/>
    <x v="1"/>
    <n v="0"/>
    <m/>
    <x v="0"/>
    <x v="2"/>
    <x v="0"/>
    <x v="0"/>
    <s v="Não"/>
    <x v="1"/>
    <x v="1"/>
    <n v="14"/>
    <x v="1"/>
    <x v="3"/>
    <n v="2018"/>
  </r>
  <r>
    <n v="576"/>
    <x v="2"/>
    <x v="0"/>
    <s v="CHAPA00576"/>
    <s v="COLABORADOR 537"/>
    <x v="1"/>
    <d v="2006-09-12T00:00:00"/>
    <d v="1977-09-30T00:00:00"/>
    <s v="2018/2019"/>
    <x v="567"/>
    <s v="2º"/>
    <x v="0"/>
    <n v="3"/>
    <n v="0"/>
    <x v="0"/>
    <x v="0"/>
    <x v="0"/>
    <x v="0"/>
    <s v="Não"/>
    <x v="2"/>
    <x v="18"/>
    <n v="12"/>
    <x v="2"/>
    <x v="3"/>
    <n v="2019"/>
  </r>
  <r>
    <n v="577"/>
    <x v="2"/>
    <x v="0"/>
    <s v="CHAPA00577"/>
    <s v="COLABORADOR 538"/>
    <x v="1"/>
    <d v="2017-11-09T00:00:00"/>
    <d v="1989-01-03T00:00:00"/>
    <s v="2017/2018"/>
    <x v="568"/>
    <s v="3º"/>
    <x v="1"/>
    <n v="60"/>
    <n v="0"/>
    <x v="0"/>
    <x v="2"/>
    <x v="0"/>
    <x v="0"/>
    <s v="Sim"/>
    <x v="4"/>
    <x v="20"/>
    <n v="0"/>
    <x v="0"/>
    <x v="1"/>
    <n v="2018"/>
  </r>
  <r>
    <n v="578"/>
    <x v="2"/>
    <x v="1"/>
    <s v="CHAPA00578"/>
    <s v="COLABORADOR 369"/>
    <x v="1"/>
    <d v="2015-10-06T00:00:00"/>
    <d v="1997-02-26T00:00:00"/>
    <s v="2018/2019"/>
    <x v="569"/>
    <s v="3º"/>
    <x v="0"/>
    <n v="3"/>
    <n v="0"/>
    <x v="0"/>
    <x v="0"/>
    <x v="0"/>
    <x v="0"/>
    <s v="Não"/>
    <x v="7"/>
    <x v="13"/>
    <n v="2"/>
    <x v="5"/>
    <x v="0"/>
    <n v="2018"/>
  </r>
  <r>
    <n v="579"/>
    <x v="2"/>
    <x v="1"/>
    <s v="CHAPA00579"/>
    <s v="COLABORADOR 539"/>
    <x v="1"/>
    <d v="2003-04-23T00:00:00"/>
    <d v="1974-08-16T00:00:00"/>
    <s v="2018/2019"/>
    <x v="570"/>
    <s v="1º"/>
    <x v="1"/>
    <n v="0"/>
    <m/>
    <x v="1"/>
    <x v="1"/>
    <x v="0"/>
    <x v="0"/>
    <s v="Não"/>
    <x v="8"/>
    <x v="27"/>
    <n v="15"/>
    <x v="2"/>
    <x v="3"/>
    <n v="2018"/>
  </r>
  <r>
    <n v="580"/>
    <x v="2"/>
    <x v="0"/>
    <s v="CHAPA00580"/>
    <s v="COLABORADOR 450"/>
    <x v="1"/>
    <d v="2016-10-25T00:00:00"/>
    <d v="1974-12-21T00:00:00"/>
    <s v="2018/2019"/>
    <x v="571"/>
    <s v="2º"/>
    <x v="0"/>
    <n v="9"/>
    <n v="0"/>
    <x v="0"/>
    <x v="1"/>
    <x v="0"/>
    <x v="0"/>
    <s v="Sim"/>
    <x v="3"/>
    <x v="25"/>
    <n v="1"/>
    <x v="2"/>
    <x v="0"/>
    <n v="2018"/>
  </r>
  <r>
    <n v="581"/>
    <x v="2"/>
    <x v="0"/>
    <s v="CHAPA00581"/>
    <s v="COLABORADOR 483"/>
    <x v="4"/>
    <d v="2013-10-01T00:00:00"/>
    <d v="1985-10-23T00:00:00"/>
    <s v="2019/2020"/>
    <x v="572"/>
    <s v="2º"/>
    <x v="0"/>
    <n v="90"/>
    <n v="0"/>
    <x v="0"/>
    <x v="3"/>
    <x v="0"/>
    <x v="0"/>
    <s v="Sim"/>
    <x v="3"/>
    <x v="22"/>
    <n v="5"/>
    <x v="1"/>
    <x v="0"/>
    <n v="2019"/>
  </r>
  <r>
    <n v="582"/>
    <x v="2"/>
    <x v="0"/>
    <s v="CHAPA00582"/>
    <s v="COLABORADOR 540"/>
    <x v="7"/>
    <d v="2018-05-03T00:00:00"/>
    <d v="1991-09-06T00:00:00"/>
    <s v="2018/2019"/>
    <x v="573"/>
    <s v="2º"/>
    <x v="1"/>
    <n v="0"/>
    <n v="0"/>
    <x v="0"/>
    <x v="0"/>
    <x v="0"/>
    <x v="2"/>
    <s v="Não"/>
    <x v="3"/>
    <x v="6"/>
    <n v="0"/>
    <x v="0"/>
    <x v="1"/>
    <n v="2018"/>
  </r>
  <r>
    <n v="583"/>
    <x v="2"/>
    <x v="1"/>
    <s v="CHAPA00583"/>
    <s v="COLABORADOR 541"/>
    <x v="1"/>
    <d v="2005-01-18T00:00:00"/>
    <d v="1986-06-19T00:00:00"/>
    <s v="2018/2019"/>
    <x v="574"/>
    <s v="2º"/>
    <x v="1"/>
    <n v="0"/>
    <n v="0"/>
    <x v="0"/>
    <x v="0"/>
    <x v="0"/>
    <x v="0"/>
    <s v="Não"/>
    <x v="3"/>
    <x v="9"/>
    <n v="14"/>
    <x v="1"/>
    <x v="3"/>
    <n v="2019"/>
  </r>
  <r>
    <n v="584"/>
    <x v="2"/>
    <x v="0"/>
    <s v="CHAPA00584"/>
    <s v="COLABORADOR 542"/>
    <x v="7"/>
    <d v="2011-07-21T00:00:00"/>
    <d v="1987-10-03T00:00:00"/>
    <s v="2019/2020"/>
    <x v="575"/>
    <s v="1º"/>
    <x v="1"/>
    <n v="0"/>
    <n v="0"/>
    <x v="0"/>
    <x v="2"/>
    <x v="0"/>
    <x v="0"/>
    <s v="Não"/>
    <x v="8"/>
    <x v="21"/>
    <n v="7"/>
    <x v="1"/>
    <x v="2"/>
    <n v="2019"/>
  </r>
  <r>
    <n v="585"/>
    <x v="2"/>
    <x v="0"/>
    <s v="CHAPA00585"/>
    <s v="COLABORADOR 543"/>
    <x v="3"/>
    <d v="2018-08-23T00:00:00"/>
    <d v="1998-02-28T00:00:00"/>
    <s v="2019/2020"/>
    <x v="576"/>
    <s v="2º"/>
    <x v="1"/>
    <n v="0"/>
    <m/>
    <x v="0"/>
    <x v="2"/>
    <x v="0"/>
    <x v="1"/>
    <s v="Não"/>
    <x v="3"/>
    <x v="13"/>
    <n v="0"/>
    <x v="5"/>
    <x v="1"/>
    <n v="2019"/>
  </r>
  <r>
    <n v="586"/>
    <x v="2"/>
    <x v="1"/>
    <s v="CHAPA00586"/>
    <s v="COLABORADOR 544"/>
    <x v="1"/>
    <d v="2018-06-04T00:00:00"/>
    <d v="1994-09-17T00:00:00"/>
    <s v="2019/2020"/>
    <x v="577"/>
    <s v="1º"/>
    <x v="1"/>
    <n v="0"/>
    <m/>
    <x v="0"/>
    <x v="0"/>
    <x v="0"/>
    <x v="0"/>
    <s v="Não"/>
    <x v="6"/>
    <x v="10"/>
    <n v="1"/>
    <x v="5"/>
    <x v="0"/>
    <n v="2019"/>
  </r>
  <r>
    <n v="587"/>
    <x v="2"/>
    <x v="0"/>
    <s v="CHAPA00587"/>
    <s v="COLABORADOR 545"/>
    <x v="1"/>
    <d v="2012-01-05T00:00:00"/>
    <d v="1983-10-04T00:00:00"/>
    <s v="2019/2020"/>
    <x v="578"/>
    <s v="1º"/>
    <x v="1"/>
    <n v="0"/>
    <n v="0"/>
    <x v="0"/>
    <x v="2"/>
    <x v="0"/>
    <x v="0"/>
    <s v="Não"/>
    <x v="2"/>
    <x v="24"/>
    <n v="7"/>
    <x v="1"/>
    <x v="2"/>
    <n v="2019"/>
  </r>
  <r>
    <n v="588"/>
    <x v="2"/>
    <x v="0"/>
    <s v="CHAPA00588"/>
    <s v="COLABORADOR 546"/>
    <x v="4"/>
    <d v="2016-05-03T00:00:00"/>
    <d v="1986-03-10T00:00:00"/>
    <s v="2019/2020"/>
    <x v="579"/>
    <s v="1º"/>
    <x v="1"/>
    <n v="0"/>
    <m/>
    <x v="0"/>
    <x v="0"/>
    <x v="0"/>
    <x v="2"/>
    <s v="Não Informado"/>
    <x v="3"/>
    <x v="22"/>
    <n v="3"/>
    <x v="1"/>
    <x v="0"/>
    <n v="2019"/>
  </r>
  <r>
    <n v="589"/>
    <x v="2"/>
    <x v="0"/>
    <s v="CHAPA00589"/>
    <s v="COLABORADOR 547"/>
    <x v="3"/>
    <d v="2008-04-14T00:00:00"/>
    <d v="1980-03-31T00:00:00"/>
    <s v="2019/2020"/>
    <x v="580"/>
    <s v="2º"/>
    <x v="0"/>
    <n v="60"/>
    <m/>
    <x v="0"/>
    <x v="1"/>
    <x v="0"/>
    <x v="0"/>
    <s v="Sim"/>
    <x v="0"/>
    <x v="2"/>
    <n v="11"/>
    <x v="1"/>
    <x v="3"/>
    <n v="2019"/>
  </r>
  <r>
    <n v="590"/>
    <x v="2"/>
    <x v="0"/>
    <s v="CHAPA00590"/>
    <s v="COLABORADOR 548"/>
    <x v="3"/>
    <d v="2011-09-23T00:00:00"/>
    <d v="1974-02-07T00:00:00"/>
    <s v="2019/2020"/>
    <x v="581"/>
    <s v="3º"/>
    <x v="0"/>
    <n v="30"/>
    <m/>
    <x v="0"/>
    <x v="3"/>
    <x v="0"/>
    <x v="0"/>
    <s v="Sim"/>
    <x v="3"/>
    <x v="36"/>
    <n v="7"/>
    <x v="2"/>
    <x v="2"/>
    <n v="2019"/>
  </r>
  <r>
    <n v="591"/>
    <x v="2"/>
    <x v="2"/>
    <s v="CHAPA00591"/>
    <s v="COLABORADOR 549"/>
    <x v="1"/>
    <d v="2017-05-23T00:00:00"/>
    <d v="1988-10-19T00:00:00"/>
    <s v="2019/2020"/>
    <x v="582"/>
    <s v="2º"/>
    <x v="1"/>
    <n v="0"/>
    <n v="0"/>
    <x v="1"/>
    <x v="0"/>
    <x v="0"/>
    <x v="0"/>
    <s v="Não"/>
    <x v="0"/>
    <x v="0"/>
    <n v="2"/>
    <x v="0"/>
    <x v="0"/>
    <n v="2019"/>
  </r>
  <r>
    <n v="592"/>
    <x v="2"/>
    <x v="0"/>
    <s v="CHAPA00592"/>
    <s v="COLABORADOR 524"/>
    <x v="4"/>
    <d v="2018-04-17T00:00:00"/>
    <d v="1992-12-21T00:00:00"/>
    <s v="2019/2020"/>
    <x v="583"/>
    <s v="3º"/>
    <x v="1"/>
    <n v="0"/>
    <m/>
    <x v="0"/>
    <x v="0"/>
    <x v="0"/>
    <x v="1"/>
    <s v="Não"/>
    <x v="2"/>
    <x v="6"/>
    <n v="1"/>
    <x v="0"/>
    <x v="0"/>
    <n v="2019"/>
  </r>
  <r>
    <n v="593"/>
    <x v="1"/>
    <x v="0"/>
    <s v="CHAPA00593"/>
    <s v="COLABORADOR 550"/>
    <x v="1"/>
    <d v="2011-05-17T00:00:00"/>
    <d v="1988-03-20T00:00:00"/>
    <s v="2016/2017"/>
    <x v="584"/>
    <s v="2º"/>
    <x v="0"/>
    <n v="3"/>
    <m/>
    <x v="0"/>
    <x v="0"/>
    <x v="1"/>
    <x v="0"/>
    <s v="Não"/>
    <x v="7"/>
    <x v="11"/>
    <n v="5"/>
    <x v="0"/>
    <x v="0"/>
    <n v="2016"/>
  </r>
  <r>
    <n v="594"/>
    <x v="1"/>
    <x v="0"/>
    <s v="CHAPA00594"/>
    <s v="COLABORADOR 277"/>
    <x v="1"/>
    <d v="2010-04-06T00:00:00"/>
    <d v="1988-10-12T00:00:00"/>
    <s v="2016/2017"/>
    <x v="585"/>
    <s v="2º"/>
    <x v="1"/>
    <n v="0"/>
    <n v="0"/>
    <x v="0"/>
    <x v="0"/>
    <x v="2"/>
    <x v="1"/>
    <s v="Não"/>
    <x v="4"/>
    <x v="11"/>
    <n v="6"/>
    <x v="0"/>
    <x v="2"/>
    <n v="2016"/>
  </r>
  <r>
    <n v="595"/>
    <x v="1"/>
    <x v="0"/>
    <s v="CHAPA00595"/>
    <s v="COLABORADOR 551"/>
    <x v="1"/>
    <d v="2012-12-13T00:00:00"/>
    <d v="1974-09-29T00:00:00"/>
    <s v="2016/2017"/>
    <x v="586"/>
    <s v="2º"/>
    <x v="1"/>
    <n v="0"/>
    <n v="0"/>
    <x v="0"/>
    <x v="2"/>
    <x v="2"/>
    <x v="0"/>
    <s v="Não"/>
    <x v="2"/>
    <x v="18"/>
    <n v="3"/>
    <x v="2"/>
    <x v="0"/>
    <n v="2016"/>
  </r>
  <r>
    <n v="596"/>
    <x v="1"/>
    <x v="2"/>
    <s v="CHAPA00596"/>
    <s v="COLABORADOR 552"/>
    <x v="8"/>
    <d v="2011-02-24T00:00:00"/>
    <d v="1986-02-20T00:00:00"/>
    <s v="2015/2016"/>
    <x v="587"/>
    <s v="2º"/>
    <x v="1"/>
    <n v="3"/>
    <n v="0"/>
    <x v="0"/>
    <x v="2"/>
    <x v="2"/>
    <x v="0"/>
    <s v="Não"/>
    <x v="6"/>
    <x v="0"/>
    <n v="4"/>
    <x v="0"/>
    <x v="0"/>
    <n v="2016"/>
  </r>
  <r>
    <n v="597"/>
    <x v="1"/>
    <x v="1"/>
    <s v="CHAPA00597"/>
    <s v="COLABORADOR 553"/>
    <x v="1"/>
    <d v="2012-06-12T00:00:00"/>
    <d v="1987-09-30T00:00:00"/>
    <s v="2015/2016"/>
    <x v="587"/>
    <s v="1º"/>
    <x v="1"/>
    <n v="3"/>
    <m/>
    <x v="0"/>
    <x v="0"/>
    <x v="2"/>
    <x v="2"/>
    <s v="Não"/>
    <x v="8"/>
    <x v="11"/>
    <n v="3"/>
    <x v="0"/>
    <x v="0"/>
    <n v="2016"/>
  </r>
  <r>
    <n v="598"/>
    <x v="1"/>
    <x v="0"/>
    <s v="CHAPA00598"/>
    <s v="COLABORADOR 103"/>
    <x v="1"/>
    <d v="2010-02-09T00:00:00"/>
    <d v="1991-10-11T00:00:00"/>
    <s v="2016/2017"/>
    <x v="588"/>
    <s v="ADM"/>
    <x v="0"/>
    <n v="4"/>
    <n v="0"/>
    <x v="0"/>
    <x v="2"/>
    <x v="2"/>
    <x v="0"/>
    <s v="Não"/>
    <x v="3"/>
    <x v="23"/>
    <n v="6"/>
    <x v="5"/>
    <x v="2"/>
    <n v="2016"/>
  </r>
  <r>
    <n v="599"/>
    <x v="1"/>
    <x v="0"/>
    <s v="CHAPA00599"/>
    <s v="COLABORADOR 291"/>
    <x v="1"/>
    <d v="2015-06-18T00:00:00"/>
    <d v="1989-05-05T00:00:00"/>
    <s v="2016/2017"/>
    <x v="589"/>
    <s v="1º"/>
    <x v="1"/>
    <n v="2"/>
    <m/>
    <x v="1"/>
    <x v="0"/>
    <x v="2"/>
    <x v="0"/>
    <s v="Não"/>
    <x v="9"/>
    <x v="3"/>
    <n v="1"/>
    <x v="0"/>
    <x v="0"/>
    <n v="2017"/>
  </r>
  <r>
    <n v="600"/>
    <x v="1"/>
    <x v="0"/>
    <s v="CHAPA00600"/>
    <s v="COLABORADOR 554"/>
    <x v="0"/>
    <d v="2010-03-29T00:00:00"/>
    <d v="1962-10-06T00:00:00"/>
    <s v="2015/2016"/>
    <x v="590"/>
    <s v="2º"/>
    <x v="1"/>
    <n v="0"/>
    <n v="0"/>
    <x v="0"/>
    <x v="0"/>
    <x v="2"/>
    <x v="0"/>
    <s v="Não"/>
    <x v="3"/>
    <x v="28"/>
    <n v="5"/>
    <x v="4"/>
    <x v="0"/>
    <n v="2016"/>
  </r>
  <r>
    <n v="601"/>
    <x v="1"/>
    <x v="1"/>
    <s v="CHAPA00601"/>
    <s v="COLABORADOR 102"/>
    <x v="6"/>
    <d v="2007-05-08T00:00:00"/>
    <d v="1969-06-25T00:00:00"/>
    <s v="2015/2016"/>
    <x v="591"/>
    <s v="1º"/>
    <x v="1"/>
    <n v="3"/>
    <n v="0"/>
    <x v="0"/>
    <x v="2"/>
    <x v="2"/>
    <x v="0"/>
    <s v="Não"/>
    <x v="6"/>
    <x v="35"/>
    <n v="8"/>
    <x v="2"/>
    <x v="2"/>
    <n v="2016"/>
  </r>
  <r>
    <n v="602"/>
    <x v="1"/>
    <x v="0"/>
    <s v="CHAPA00602"/>
    <s v="COLABORADOR 235"/>
    <x v="1"/>
    <d v="2010-05-04T00:00:00"/>
    <d v="1977-03-19T00:00:00"/>
    <s v="2016/2017"/>
    <x v="592"/>
    <s v="1º"/>
    <x v="1"/>
    <n v="0"/>
    <n v="0"/>
    <x v="1"/>
    <x v="0"/>
    <x v="2"/>
    <x v="0"/>
    <s v="Não"/>
    <x v="0"/>
    <x v="2"/>
    <n v="6"/>
    <x v="1"/>
    <x v="2"/>
    <n v="2017"/>
  </r>
  <r>
    <n v="603"/>
    <x v="1"/>
    <x v="0"/>
    <s v="CHAPA00603"/>
    <s v="COLABORADOR 555"/>
    <x v="3"/>
    <d v="2015-05-05T00:00:00"/>
    <d v="1993-07-29T00:00:00"/>
    <s v="2016/2017"/>
    <x v="593"/>
    <s v="3º"/>
    <x v="1"/>
    <n v="0"/>
    <n v="0"/>
    <x v="1"/>
    <x v="0"/>
    <x v="2"/>
    <x v="2"/>
    <s v="Não"/>
    <x v="6"/>
    <x v="17"/>
    <n v="1"/>
    <x v="5"/>
    <x v="0"/>
    <n v="2017"/>
  </r>
  <r>
    <n v="604"/>
    <x v="1"/>
    <x v="1"/>
    <s v="CHAPA00604"/>
    <s v="COLABORADOR 556"/>
    <x v="1"/>
    <d v="2011-08-11T00:00:00"/>
    <d v="1976-11-02T00:00:00"/>
    <s v="2015/2016"/>
    <x v="587"/>
    <s v="2º"/>
    <x v="1"/>
    <n v="0"/>
    <n v="0"/>
    <x v="0"/>
    <x v="2"/>
    <x v="2"/>
    <x v="0"/>
    <s v="Não"/>
    <x v="8"/>
    <x v="2"/>
    <n v="4"/>
    <x v="1"/>
    <x v="0"/>
    <n v="2016"/>
  </r>
  <r>
    <n v="605"/>
    <x v="1"/>
    <x v="1"/>
    <s v="CHAPA00605"/>
    <s v="COLABORADOR 557"/>
    <x v="6"/>
    <d v="2006-05-25T00:00:00"/>
    <d v="1987-10-04T00:00:00"/>
    <s v="2017/2018"/>
    <x v="594"/>
    <s v="3º"/>
    <x v="0"/>
    <n v="60"/>
    <n v="3000"/>
    <x v="0"/>
    <x v="3"/>
    <x v="2"/>
    <x v="0"/>
    <s v="Sim"/>
    <x v="1"/>
    <x v="0"/>
    <n v="11"/>
    <x v="0"/>
    <x v="3"/>
    <n v="2018"/>
  </r>
  <r>
    <n v="606"/>
    <x v="1"/>
    <x v="0"/>
    <s v="CHAPA00606"/>
    <s v="COLABORADOR 558"/>
    <x v="7"/>
    <d v="2003-02-14T00:00:00"/>
    <d v="1983-04-09T00:00:00"/>
    <s v="2017/2018"/>
    <x v="595"/>
    <s v="1º"/>
    <x v="1"/>
    <n v="1"/>
    <n v="0"/>
    <x v="0"/>
    <x v="2"/>
    <x v="2"/>
    <x v="1"/>
    <s v="Não"/>
    <x v="6"/>
    <x v="14"/>
    <n v="14"/>
    <x v="1"/>
    <x v="3"/>
    <n v="2017"/>
  </r>
  <r>
    <n v="607"/>
    <x v="2"/>
    <x v="0"/>
    <s v="CHAPA00607"/>
    <s v="COLABORADOR 559"/>
    <x v="1"/>
    <d v="2008-05-15T00:00:00"/>
    <d v="1978-06-29T00:00:00"/>
    <s v="2016/2017"/>
    <x v="596"/>
    <s v="1º"/>
    <x v="1"/>
    <n v="12"/>
    <m/>
    <x v="0"/>
    <x v="1"/>
    <x v="2"/>
    <x v="0"/>
    <s v="Não"/>
    <x v="7"/>
    <x v="7"/>
    <n v="7"/>
    <x v="1"/>
    <x v="2"/>
    <n v="2016"/>
  </r>
  <r>
    <n v="608"/>
    <x v="2"/>
    <x v="0"/>
    <s v="CHAPA00608"/>
    <s v="COLABORADOR 560"/>
    <x v="1"/>
    <d v="2011-08-10T00:00:00"/>
    <d v="1987-02-07T00:00:00"/>
    <s v="2016/2017"/>
    <x v="597"/>
    <s v="ADM"/>
    <x v="1"/>
    <n v="0"/>
    <n v="0"/>
    <x v="0"/>
    <x v="1"/>
    <x v="2"/>
    <x v="0"/>
    <s v="Não"/>
    <x v="8"/>
    <x v="20"/>
    <n v="4"/>
    <x v="0"/>
    <x v="0"/>
    <n v="2016"/>
  </r>
  <r>
    <n v="609"/>
    <x v="2"/>
    <x v="0"/>
    <s v="CHAPA00609"/>
    <s v="COLABORADOR 561"/>
    <x v="1"/>
    <d v="2016-09-20T00:00:00"/>
    <d v="1994-11-24T00:00:00"/>
    <s v="2018/2019"/>
    <x v="598"/>
    <s v="1º"/>
    <x v="0"/>
    <n v="2"/>
    <n v="0"/>
    <x v="0"/>
    <x v="0"/>
    <x v="2"/>
    <x v="0"/>
    <s v="Não"/>
    <x v="2"/>
    <x v="17"/>
    <n v="1"/>
    <x v="5"/>
    <x v="0"/>
    <n v="2018"/>
  </r>
  <r>
    <n v="610"/>
    <x v="2"/>
    <x v="0"/>
    <s v="CHAPA00610"/>
    <s v="COLABORADOR 562"/>
    <x v="9"/>
    <d v="2016-12-22T00:00:00"/>
    <d v="1998-12-22T00:00:00"/>
    <s v="2018/2019"/>
    <x v="599"/>
    <s v="3º"/>
    <x v="0"/>
    <n v="60"/>
    <n v="0"/>
    <x v="0"/>
    <x v="1"/>
    <x v="2"/>
    <x v="0"/>
    <s v="Sim"/>
    <x v="2"/>
    <x v="5"/>
    <n v="1"/>
    <x v="3"/>
    <x v="0"/>
    <n v="2018"/>
  </r>
  <r>
    <n v="611"/>
    <x v="2"/>
    <x v="2"/>
    <s v="CHAPA00611"/>
    <s v="COLABORADOR 563"/>
    <x v="5"/>
    <d v="2013-02-08T00:00:00"/>
    <d v="1982-01-19T00:00:00"/>
    <s v="2018/2019"/>
    <x v="600"/>
    <s v="1º"/>
    <x v="1"/>
    <n v="2"/>
    <n v="0"/>
    <x v="0"/>
    <x v="1"/>
    <x v="2"/>
    <x v="0"/>
    <s v="Não"/>
    <x v="7"/>
    <x v="1"/>
    <n v="5"/>
    <x v="1"/>
    <x v="0"/>
    <n v="2018"/>
  </r>
  <r>
    <n v="612"/>
    <x v="2"/>
    <x v="0"/>
    <s v="CHAPA00612"/>
    <s v="COLABORADOR 564"/>
    <x v="4"/>
    <d v="2004-04-26T00:00:00"/>
    <d v="1980-11-12T00:00:00"/>
    <s v="2018/2019"/>
    <x v="601"/>
    <s v="ADM"/>
    <x v="1"/>
    <n v="1"/>
    <n v="0"/>
    <x v="0"/>
    <x v="0"/>
    <x v="2"/>
    <x v="0"/>
    <s v="Não"/>
    <x v="5"/>
    <x v="12"/>
    <n v="14"/>
    <x v="1"/>
    <x v="3"/>
    <n v="2018"/>
  </r>
  <r>
    <n v="613"/>
    <x v="2"/>
    <x v="2"/>
    <s v="CHAPA00613"/>
    <s v="COLABORADOR 565"/>
    <x v="7"/>
    <d v="2006-12-05T00:00:00"/>
    <d v="1975-09-18T00:00:00"/>
    <s v="2019/2020"/>
    <x v="602"/>
    <s v="ADM"/>
    <x v="0"/>
    <n v="90"/>
    <m/>
    <x v="0"/>
    <x v="1"/>
    <x v="2"/>
    <x v="2"/>
    <s v="Sim"/>
    <x v="7"/>
    <x v="25"/>
    <n v="12"/>
    <x v="2"/>
    <x v="3"/>
    <n v="2019"/>
  </r>
  <r>
    <n v="614"/>
    <x v="2"/>
    <x v="0"/>
    <s v="CHAPA00614"/>
    <s v="COLABORADOR 566"/>
    <x v="1"/>
    <d v="2016-10-18T00:00:00"/>
    <d v="1993-12-24T00:00:00"/>
    <s v="2018/2019"/>
    <x v="603"/>
    <s v="ADM"/>
    <x v="1"/>
    <n v="0"/>
    <n v="0"/>
    <x v="0"/>
    <x v="0"/>
    <x v="2"/>
    <x v="0"/>
    <s v="Não"/>
    <x v="1"/>
    <x v="10"/>
    <n v="1"/>
    <x v="5"/>
    <x v="0"/>
    <n v="2018"/>
  </r>
  <r>
    <n v="615"/>
    <x v="2"/>
    <x v="0"/>
    <s v="CHAPA00615"/>
    <s v="COLABORADOR 567"/>
    <x v="1"/>
    <d v="2010-02-09T00:00:00"/>
    <d v="1987-07-26T00:00:00"/>
    <s v="2018/2019"/>
    <x v="604"/>
    <s v="ADM"/>
    <x v="0"/>
    <n v="6"/>
    <n v="0"/>
    <x v="0"/>
    <x v="1"/>
    <x v="2"/>
    <x v="0"/>
    <s v="Não"/>
    <x v="2"/>
    <x v="0"/>
    <n v="8"/>
    <x v="0"/>
    <x v="2"/>
    <n v="2018"/>
  </r>
  <r>
    <n v="616"/>
    <x v="2"/>
    <x v="1"/>
    <s v="CHAPA00616"/>
    <s v="COLABORADOR 494"/>
    <x v="1"/>
    <d v="2002-04-15T00:00:00"/>
    <d v="1979-05-09T00:00:00"/>
    <s v="2017/2018"/>
    <x v="605"/>
    <s v="ADM"/>
    <x v="1"/>
    <n v="0"/>
    <n v="0"/>
    <x v="1"/>
    <x v="2"/>
    <x v="3"/>
    <x v="0"/>
    <s v="Não"/>
    <x v="5"/>
    <x v="12"/>
    <n v="15"/>
    <x v="1"/>
    <x v="3"/>
    <n v="2018"/>
  </r>
  <r>
    <n v="617"/>
    <x v="2"/>
    <x v="0"/>
    <s v="CHAPA00617"/>
    <s v="COLABORADOR 568"/>
    <x v="7"/>
    <d v="2015-06-23T00:00:00"/>
    <d v="1990-09-30T00:00:00"/>
    <s v="2018/2019"/>
    <x v="606"/>
    <s v="1º"/>
    <x v="1"/>
    <n v="0"/>
    <n v="0"/>
    <x v="0"/>
    <x v="0"/>
    <x v="3"/>
    <x v="0"/>
    <s v="Não"/>
    <x v="8"/>
    <x v="11"/>
    <n v="3"/>
    <x v="0"/>
    <x v="0"/>
    <n v="2018"/>
  </r>
  <r>
    <n v="618"/>
    <x v="0"/>
    <x v="0"/>
    <s v="CHAPA00618"/>
    <s v="COLABORADOR 6"/>
    <x v="3"/>
    <d v="2016-04-01T00:00:00"/>
    <d v="1997-06-14T00:00:00"/>
    <s v="2019/2020"/>
    <x v="607"/>
    <s v="1º"/>
    <x v="1"/>
    <n v="0"/>
    <m/>
    <x v="0"/>
    <x v="2"/>
    <x v="0"/>
    <x v="0"/>
    <s v="Não"/>
    <x v="8"/>
    <x v="26"/>
    <n v="3"/>
    <x v="5"/>
    <x v="0"/>
    <n v="2019"/>
  </r>
  <r>
    <n v="619"/>
    <x v="0"/>
    <x v="1"/>
    <s v="CHAPA00619"/>
    <s v="COLABORADOR 569"/>
    <x v="1"/>
    <d v="2018-06-21T00:00:00"/>
    <d v="2000-04-28T00:00:00"/>
    <s v="2019/2020"/>
    <x v="608"/>
    <s v="1º"/>
    <x v="0"/>
    <n v="21"/>
    <n v="0"/>
    <x v="0"/>
    <x v="1"/>
    <x v="0"/>
    <x v="1"/>
    <s v="Sim"/>
    <x v="7"/>
    <x v="5"/>
    <n v="1"/>
    <x v="3"/>
    <x v="0"/>
    <n v="2019"/>
  </r>
  <r>
    <n v="620"/>
    <x v="0"/>
    <x v="1"/>
    <s v="CHAPA00620"/>
    <s v="COLABORADOR 52"/>
    <x v="1"/>
    <d v="2011-07-01T00:00:00"/>
    <d v="1991-06-04T00:00:00"/>
    <s v="2019/2020"/>
    <x v="609"/>
    <s v="1º"/>
    <x v="1"/>
    <n v="0"/>
    <n v="0"/>
    <x v="0"/>
    <x v="1"/>
    <x v="0"/>
    <x v="1"/>
    <s v="Não"/>
    <x v="3"/>
    <x v="11"/>
    <n v="8"/>
    <x v="0"/>
    <x v="2"/>
    <n v="2019"/>
  </r>
  <r>
    <n v="621"/>
    <x v="0"/>
    <x v="0"/>
    <s v="CHAPA00621"/>
    <s v="COLABORADOR 570"/>
    <x v="3"/>
    <d v="2016-04-13T00:00:00"/>
    <d v="1972-11-05T00:00:00"/>
    <s v="2019/2020"/>
    <x v="610"/>
    <s v="1º"/>
    <x v="1"/>
    <n v="0"/>
    <n v="0"/>
    <x v="0"/>
    <x v="2"/>
    <x v="0"/>
    <x v="1"/>
    <s v="Não"/>
    <x v="3"/>
    <x v="35"/>
    <n v="3"/>
    <x v="2"/>
    <x v="0"/>
    <n v="2019"/>
  </r>
  <r>
    <n v="622"/>
    <x v="1"/>
    <x v="0"/>
    <s v="CHAPA00622"/>
    <s v="COLABORADOR 571"/>
    <x v="3"/>
    <d v="2019-08-06T00:00:00"/>
    <d v="2000-09-15T00:00:00"/>
    <s v="2019/2020"/>
    <x v="611"/>
    <s v="1º"/>
    <x v="1"/>
    <n v="0"/>
    <n v="0"/>
    <x v="2"/>
    <x v="2"/>
    <x v="0"/>
    <x v="0"/>
    <s v="Não"/>
    <x v="2"/>
    <x v="5"/>
    <n v="0"/>
    <x v="3"/>
    <x v="1"/>
    <n v="2019"/>
  </r>
  <r>
    <n v="623"/>
    <x v="1"/>
    <x v="0"/>
    <s v="CHAPA00623"/>
    <s v="COLABORADOR 572"/>
    <x v="3"/>
    <d v="2015-05-21T00:00:00"/>
    <d v="1992-03-25T00:00:00"/>
    <s v="2019/2020"/>
    <x v="612"/>
    <s v="1º"/>
    <x v="1"/>
    <n v="0"/>
    <n v="0"/>
    <x v="1"/>
    <x v="2"/>
    <x v="0"/>
    <x v="0"/>
    <s v="Não"/>
    <x v="4"/>
    <x v="3"/>
    <n v="4"/>
    <x v="0"/>
    <x v="0"/>
    <n v="2019"/>
  </r>
  <r>
    <n v="624"/>
    <x v="1"/>
    <x v="0"/>
    <s v="CHAPA00624"/>
    <s v="COLABORADOR 278"/>
    <x v="7"/>
    <d v="2016-03-17T00:00:00"/>
    <d v="1981-10-22T00:00:00"/>
    <s v="2019/2020"/>
    <x v="613"/>
    <s v="1º"/>
    <x v="1"/>
    <n v="0"/>
    <n v="0"/>
    <x v="0"/>
    <x v="0"/>
    <x v="0"/>
    <x v="0"/>
    <s v="Não"/>
    <x v="7"/>
    <x v="7"/>
    <n v="3"/>
    <x v="1"/>
    <x v="0"/>
    <n v="2019"/>
  </r>
  <r>
    <n v="625"/>
    <x v="1"/>
    <x v="0"/>
    <s v="CHAPA00625"/>
    <s v="COLABORADOR 573"/>
    <x v="1"/>
    <d v="2009-02-18T00:00:00"/>
    <d v="1980-07-19T00:00:00"/>
    <s v="2019/2020"/>
    <x v="614"/>
    <s v="1º"/>
    <x v="1"/>
    <n v="0"/>
    <n v="0"/>
    <x v="0"/>
    <x v="1"/>
    <x v="0"/>
    <x v="0"/>
    <s v="Não"/>
    <x v="2"/>
    <x v="2"/>
    <n v="10"/>
    <x v="1"/>
    <x v="2"/>
    <n v="2019"/>
  </r>
  <r>
    <n v="626"/>
    <x v="1"/>
    <x v="1"/>
    <s v="CHAPA00626"/>
    <s v="COLABORADOR 574"/>
    <x v="1"/>
    <d v="2016-10-04T00:00:00"/>
    <d v="1990-06-05T00:00:00"/>
    <s v="2019/2020"/>
    <x v="615"/>
    <s v="1º"/>
    <x v="1"/>
    <n v="0"/>
    <n v="0"/>
    <x v="0"/>
    <x v="3"/>
    <x v="0"/>
    <x v="0"/>
    <s v="Não"/>
    <x v="3"/>
    <x v="20"/>
    <n v="2"/>
    <x v="0"/>
    <x v="0"/>
    <n v="2019"/>
  </r>
  <r>
    <n v="627"/>
    <x v="1"/>
    <x v="1"/>
    <s v="CHAPA00627"/>
    <s v="COLABORADOR 575"/>
    <x v="1"/>
    <d v="2019-06-04T00:00:00"/>
    <d v="1997-02-25T00:00:00"/>
    <s v="2019/2020"/>
    <x v="616"/>
    <s v="1º"/>
    <x v="1"/>
    <n v="0"/>
    <n v="0"/>
    <x v="0"/>
    <x v="2"/>
    <x v="0"/>
    <x v="0"/>
    <s v="Não"/>
    <x v="2"/>
    <x v="26"/>
    <n v="0"/>
    <x v="5"/>
    <x v="1"/>
    <n v="2019"/>
  </r>
  <r>
    <n v="628"/>
    <x v="1"/>
    <x v="0"/>
    <s v="CHAPA00628"/>
    <s v="COLABORADOR 576"/>
    <x v="7"/>
    <d v="2007-04-01T00:00:00"/>
    <d v="1984-06-17T00:00:00"/>
    <s v="2019/2020"/>
    <x v="617"/>
    <s v="1º"/>
    <x v="0"/>
    <n v="62"/>
    <n v="0"/>
    <x v="0"/>
    <x v="0"/>
    <x v="0"/>
    <x v="0"/>
    <s v="Sim"/>
    <x v="3"/>
    <x v="24"/>
    <n v="12"/>
    <x v="1"/>
    <x v="3"/>
    <n v="2019"/>
  </r>
  <r>
    <n v="629"/>
    <x v="1"/>
    <x v="0"/>
    <s v="CHAPA00629"/>
    <s v="COLABORADOR 577"/>
    <x v="1"/>
    <d v="2019-02-21T00:00:00"/>
    <d v="1999-01-19T00:00:00"/>
    <s v="2019/2020"/>
    <x v="618"/>
    <s v="1º"/>
    <x v="1"/>
    <n v="0"/>
    <n v="0"/>
    <x v="0"/>
    <x v="0"/>
    <x v="0"/>
    <x v="0"/>
    <s v="Não"/>
    <x v="3"/>
    <x v="16"/>
    <n v="0"/>
    <x v="3"/>
    <x v="1"/>
    <n v="2019"/>
  </r>
  <r>
    <n v="630"/>
    <x v="1"/>
    <x v="0"/>
    <s v="CHAPA00630"/>
    <s v="COLABORADOR 578"/>
    <x v="7"/>
    <d v="2016-03-17T00:00:00"/>
    <d v="1980-09-26T00:00:00"/>
    <s v="2019/2020"/>
    <x v="619"/>
    <s v="1º"/>
    <x v="0"/>
    <n v="30"/>
    <n v="0"/>
    <x v="0"/>
    <x v="3"/>
    <x v="0"/>
    <x v="1"/>
    <s v="Sim"/>
    <x v="3"/>
    <x v="2"/>
    <n v="3"/>
    <x v="1"/>
    <x v="0"/>
    <n v="2019"/>
  </r>
  <r>
    <n v="631"/>
    <x v="1"/>
    <x v="0"/>
    <s v="CHAPA00631"/>
    <s v="COLABORADOR 202"/>
    <x v="1"/>
    <d v="2017-03-23T00:00:00"/>
    <d v="1987-11-11T00:00:00"/>
    <s v="2019/2020"/>
    <x v="620"/>
    <s v="1º"/>
    <x v="1"/>
    <n v="0"/>
    <n v="0"/>
    <x v="0"/>
    <x v="0"/>
    <x v="0"/>
    <x v="0"/>
    <s v="Não"/>
    <x v="8"/>
    <x v="21"/>
    <n v="2"/>
    <x v="1"/>
    <x v="0"/>
    <n v="2019"/>
  </r>
  <r>
    <n v="632"/>
    <x v="1"/>
    <x v="0"/>
    <s v="CHAPA00632"/>
    <s v="COLABORADOR 579"/>
    <x v="1"/>
    <d v="2010-04-13T00:00:00"/>
    <d v="1962-08-05T00:00:00"/>
    <s v="2019/2020"/>
    <x v="621"/>
    <s v="1º"/>
    <x v="1"/>
    <n v="0"/>
    <n v="0"/>
    <x v="2"/>
    <x v="1"/>
    <x v="0"/>
    <x v="0"/>
    <s v="Não"/>
    <x v="2"/>
    <x v="39"/>
    <n v="9"/>
    <x v="4"/>
    <x v="2"/>
    <n v="2019"/>
  </r>
  <r>
    <n v="633"/>
    <x v="1"/>
    <x v="0"/>
    <s v="CHAPA00633"/>
    <s v="COLABORADOR 580"/>
    <x v="7"/>
    <d v="2016-12-01T00:00:00"/>
    <d v="1997-10-14T00:00:00"/>
    <s v="2019/2020"/>
    <x v="622"/>
    <s v="1º"/>
    <x v="1"/>
    <n v="0"/>
    <n v="0"/>
    <x v="0"/>
    <x v="0"/>
    <x v="0"/>
    <x v="0"/>
    <s v="Não"/>
    <x v="3"/>
    <x v="13"/>
    <n v="2"/>
    <x v="5"/>
    <x v="0"/>
    <n v="2019"/>
  </r>
  <r>
    <n v="634"/>
    <x v="1"/>
    <x v="0"/>
    <s v="CHAPA00634"/>
    <s v="COLABORADOR 581"/>
    <x v="3"/>
    <d v="2010-02-09T00:00:00"/>
    <d v="1969-12-29T00:00:00"/>
    <s v="2019/2020"/>
    <x v="623"/>
    <s v="1º"/>
    <x v="1"/>
    <n v="0"/>
    <n v="0"/>
    <x v="1"/>
    <x v="0"/>
    <x v="0"/>
    <x v="1"/>
    <s v="Não"/>
    <x v="4"/>
    <x v="31"/>
    <n v="9"/>
    <x v="2"/>
    <x v="2"/>
    <n v="2019"/>
  </r>
  <r>
    <n v="635"/>
    <x v="1"/>
    <x v="1"/>
    <s v="CHAPA00635"/>
    <s v="COLABORADOR 582"/>
    <x v="1"/>
    <d v="2013-08-16T00:00:00"/>
    <d v="1982-03-16T00:00:00"/>
    <s v="2019/2020"/>
    <x v="624"/>
    <s v="1º"/>
    <x v="1"/>
    <n v="0"/>
    <n v="0"/>
    <x v="1"/>
    <x v="0"/>
    <x v="0"/>
    <x v="0"/>
    <s v="Não"/>
    <x v="2"/>
    <x v="7"/>
    <n v="6"/>
    <x v="1"/>
    <x v="2"/>
    <n v="2019"/>
  </r>
  <r>
    <n v="636"/>
    <x v="1"/>
    <x v="0"/>
    <s v="CHAPA00636"/>
    <s v="COLABORADOR 583"/>
    <x v="1"/>
    <d v="2018-08-02T00:00:00"/>
    <d v="1992-04-28T00:00:00"/>
    <s v="2019/2020"/>
    <x v="625"/>
    <s v="1º"/>
    <x v="1"/>
    <n v="0"/>
    <n v="0"/>
    <x v="0"/>
    <x v="0"/>
    <x v="0"/>
    <x v="0"/>
    <s v="Não"/>
    <x v="0"/>
    <x v="3"/>
    <n v="1"/>
    <x v="0"/>
    <x v="0"/>
    <n v="2019"/>
  </r>
  <r>
    <n v="637"/>
    <x v="1"/>
    <x v="0"/>
    <s v="CHAPA00637"/>
    <s v="COLABORADOR 584"/>
    <x v="7"/>
    <d v="2019-04-25T00:00:00"/>
    <d v="1990-03-05T00:00:00"/>
    <s v="2019/2020"/>
    <x v="626"/>
    <s v="1º"/>
    <x v="1"/>
    <n v="0"/>
    <n v="0"/>
    <x v="2"/>
    <x v="0"/>
    <x v="0"/>
    <x v="1"/>
    <s v="Não Informado"/>
    <x v="5"/>
    <x v="20"/>
    <n v="0"/>
    <x v="0"/>
    <x v="1"/>
    <n v="2019"/>
  </r>
  <r>
    <n v="638"/>
    <x v="1"/>
    <x v="0"/>
    <s v="CHAPA00638"/>
    <s v="COLABORADOR 585"/>
    <x v="1"/>
    <d v="2004-04-20T00:00:00"/>
    <d v="1975-04-10T00:00:00"/>
    <s v="2019/2020"/>
    <x v="627"/>
    <s v="1º"/>
    <x v="1"/>
    <n v="0"/>
    <n v="0"/>
    <x v="0"/>
    <x v="1"/>
    <x v="0"/>
    <x v="1"/>
    <s v="Não"/>
    <x v="6"/>
    <x v="27"/>
    <n v="15"/>
    <x v="2"/>
    <x v="3"/>
    <n v="2019"/>
  </r>
  <r>
    <n v="639"/>
    <x v="1"/>
    <x v="0"/>
    <s v="CHAPA00639"/>
    <s v="COLABORADOR 586"/>
    <x v="1"/>
    <d v="2017-11-07T00:00:00"/>
    <d v="1980-10-21T00:00:00"/>
    <s v="2019/2020"/>
    <x v="628"/>
    <s v="1º"/>
    <x v="0"/>
    <n v="2"/>
    <n v="0"/>
    <x v="1"/>
    <x v="0"/>
    <x v="0"/>
    <x v="0"/>
    <s v="Não"/>
    <x v="8"/>
    <x v="12"/>
    <n v="1"/>
    <x v="1"/>
    <x v="0"/>
    <n v="2019"/>
  </r>
  <r>
    <n v="640"/>
    <x v="1"/>
    <x v="0"/>
    <s v="CHAPA00640"/>
    <s v="COLABORADOR 587"/>
    <x v="1"/>
    <d v="2016-03-03T00:00:00"/>
    <d v="1973-05-26T00:00:00"/>
    <s v="2019/2020"/>
    <x v="629"/>
    <s v="1º"/>
    <x v="1"/>
    <n v="0"/>
    <n v="0"/>
    <x v="0"/>
    <x v="0"/>
    <x v="0"/>
    <x v="0"/>
    <s v="Não"/>
    <x v="4"/>
    <x v="35"/>
    <n v="3"/>
    <x v="2"/>
    <x v="0"/>
    <n v="2019"/>
  </r>
  <r>
    <n v="641"/>
    <x v="1"/>
    <x v="0"/>
    <s v="CHAPA00641"/>
    <s v="COLABORADOR 588"/>
    <x v="1"/>
    <d v="2019-04-11T00:00:00"/>
    <d v="1998-06-03T00:00:00"/>
    <s v="2019/2020"/>
    <x v="630"/>
    <s v="1º"/>
    <x v="1"/>
    <n v="0"/>
    <n v="0"/>
    <x v="2"/>
    <x v="0"/>
    <x v="0"/>
    <x v="1"/>
    <s v="Não"/>
    <x v="3"/>
    <x v="13"/>
    <n v="0"/>
    <x v="5"/>
    <x v="1"/>
    <n v="2019"/>
  </r>
  <r>
    <n v="642"/>
    <x v="1"/>
    <x v="1"/>
    <s v="CHAPA00642"/>
    <s v="COLABORADOR 589"/>
    <x v="1"/>
    <d v="1996-07-08T00:00:00"/>
    <d v="1976-01-12T00:00:00"/>
    <s v="2019/2020"/>
    <x v="631"/>
    <s v="1º"/>
    <x v="0"/>
    <n v="6"/>
    <n v="0"/>
    <x v="1"/>
    <x v="1"/>
    <x v="0"/>
    <x v="0"/>
    <s v="Não"/>
    <x v="1"/>
    <x v="25"/>
    <n v="23"/>
    <x v="2"/>
    <x v="4"/>
    <n v="2019"/>
  </r>
  <r>
    <n v="643"/>
    <x v="1"/>
    <x v="1"/>
    <s v="CHAPA00643"/>
    <s v="COLABORADOR 590"/>
    <x v="1"/>
    <d v="2014-06-05T00:00:00"/>
    <d v="1994-04-20T00:00:00"/>
    <s v="2019/2020"/>
    <x v="632"/>
    <s v="1º"/>
    <x v="1"/>
    <n v="0"/>
    <n v="0"/>
    <x v="1"/>
    <x v="1"/>
    <x v="0"/>
    <x v="0"/>
    <s v="Não"/>
    <x v="7"/>
    <x v="23"/>
    <n v="5"/>
    <x v="5"/>
    <x v="0"/>
    <n v="2019"/>
  </r>
  <r>
    <n v="644"/>
    <x v="1"/>
    <x v="1"/>
    <s v="CHAPA00644"/>
    <s v="COLABORADOR 591"/>
    <x v="4"/>
    <d v="2004-08-02T00:00:00"/>
    <d v="1985-05-28T00:00:00"/>
    <s v="2019/2020"/>
    <x v="633"/>
    <s v="1º"/>
    <x v="1"/>
    <n v="0"/>
    <n v="0"/>
    <x v="2"/>
    <x v="0"/>
    <x v="0"/>
    <x v="0"/>
    <s v="Não"/>
    <x v="0"/>
    <x v="14"/>
    <n v="15"/>
    <x v="1"/>
    <x v="3"/>
    <n v="2019"/>
  </r>
  <r>
    <n v="645"/>
    <x v="2"/>
    <x v="2"/>
    <s v="CHAPA00645"/>
    <s v="COLABORADOR 592"/>
    <x v="1"/>
    <d v="2014-07-10T00:00:00"/>
    <d v="1991-08-15T00:00:00"/>
    <s v="2019/2020"/>
    <x v="634"/>
    <s v="1º"/>
    <x v="0"/>
    <n v="3"/>
    <n v="0"/>
    <x v="0"/>
    <x v="1"/>
    <x v="0"/>
    <x v="1"/>
    <s v="Não"/>
    <x v="0"/>
    <x v="3"/>
    <n v="5"/>
    <x v="0"/>
    <x v="0"/>
    <n v="2019"/>
  </r>
  <r>
    <n v="646"/>
    <x v="2"/>
    <x v="0"/>
    <s v="CHAPA00646"/>
    <s v="COLABORADOR 593"/>
    <x v="1"/>
    <d v="2012-04-27T00:00:00"/>
    <d v="1983-01-16T00:00:00"/>
    <s v="2019/2020"/>
    <x v="635"/>
    <s v="1º"/>
    <x v="1"/>
    <n v="0"/>
    <n v="0"/>
    <x v="2"/>
    <x v="0"/>
    <x v="0"/>
    <x v="0"/>
    <s v="Não Informado"/>
    <x v="3"/>
    <x v="1"/>
    <n v="7"/>
    <x v="1"/>
    <x v="2"/>
    <n v="2019"/>
  </r>
  <r>
    <n v="647"/>
    <x v="2"/>
    <x v="0"/>
    <s v="CHAPA00647"/>
    <s v="COLABORADOR 594"/>
    <x v="7"/>
    <d v="2018-04-03T00:00:00"/>
    <d v="1999-03-26T00:00:00"/>
    <s v="2019/2020"/>
    <x v="636"/>
    <s v="1º"/>
    <x v="1"/>
    <n v="0"/>
    <n v="0"/>
    <x v="1"/>
    <x v="0"/>
    <x v="0"/>
    <x v="0"/>
    <s v="Sim"/>
    <x v="3"/>
    <x v="16"/>
    <n v="1"/>
    <x v="3"/>
    <x v="0"/>
    <n v="2019"/>
  </r>
  <r>
    <n v="648"/>
    <x v="2"/>
    <x v="0"/>
    <s v="CHAPA00648"/>
    <s v="COLABORADOR 595"/>
    <x v="1"/>
    <d v="2017-04-18T00:00:00"/>
    <d v="1970-01-04T00:00:00"/>
    <s v="2019/2020"/>
    <x v="637"/>
    <s v="1º"/>
    <x v="1"/>
    <n v="0"/>
    <n v="0"/>
    <x v="0"/>
    <x v="1"/>
    <x v="0"/>
    <x v="0"/>
    <s v="Não"/>
    <x v="8"/>
    <x v="31"/>
    <n v="2"/>
    <x v="2"/>
    <x v="0"/>
    <n v="2019"/>
  </r>
  <r>
    <n v="649"/>
    <x v="2"/>
    <x v="0"/>
    <s v="CHAPA00649"/>
    <s v="COLABORADOR 596"/>
    <x v="7"/>
    <d v="2018-04-10T00:00:00"/>
    <d v="1999-03-25T00:00:00"/>
    <s v="2019/2020"/>
    <x v="638"/>
    <s v="1º"/>
    <x v="1"/>
    <n v="0"/>
    <m/>
    <x v="0"/>
    <x v="0"/>
    <x v="0"/>
    <x v="2"/>
    <s v="Não Informado"/>
    <x v="3"/>
    <x v="16"/>
    <n v="1"/>
    <x v="3"/>
    <x v="0"/>
    <n v="2019"/>
  </r>
  <r>
    <n v="650"/>
    <x v="2"/>
    <x v="0"/>
    <s v="CHAPA00650"/>
    <s v="COLABORADOR 597"/>
    <x v="1"/>
    <d v="2004-04-06T00:00:00"/>
    <d v="1977-05-08T00:00:00"/>
    <s v="2019/2020"/>
    <x v="639"/>
    <s v="1º"/>
    <x v="1"/>
    <n v="0"/>
    <n v="0"/>
    <x v="0"/>
    <x v="0"/>
    <x v="0"/>
    <x v="0"/>
    <s v="Não"/>
    <x v="7"/>
    <x v="32"/>
    <n v="15"/>
    <x v="2"/>
    <x v="3"/>
    <n v="2019"/>
  </r>
  <r>
    <n v="651"/>
    <x v="2"/>
    <x v="0"/>
    <s v="CHAPA00651"/>
    <s v="COLABORADOR 598"/>
    <x v="1"/>
    <d v="2009-03-23T00:00:00"/>
    <d v="1986-12-31T00:00:00"/>
    <s v="2019/2020"/>
    <x v="640"/>
    <s v="1º"/>
    <x v="0"/>
    <n v="2"/>
    <n v="0"/>
    <x v="0"/>
    <x v="2"/>
    <x v="0"/>
    <x v="0"/>
    <s v="Não"/>
    <x v="3"/>
    <x v="9"/>
    <n v="10"/>
    <x v="1"/>
    <x v="2"/>
    <n v="2019"/>
  </r>
  <r>
    <n v="652"/>
    <x v="2"/>
    <x v="0"/>
    <s v="CHAPA00652"/>
    <s v="COLABORADOR 469"/>
    <x v="2"/>
    <d v="2017-12-26T00:00:00"/>
    <d v="1994-04-18T00:00:00"/>
    <s v="2019/2020"/>
    <x v="641"/>
    <s v="1º"/>
    <x v="1"/>
    <n v="0"/>
    <n v="0"/>
    <x v="0"/>
    <x v="0"/>
    <x v="0"/>
    <x v="0"/>
    <s v="Não Informado"/>
    <x v="7"/>
    <x v="23"/>
    <n v="1"/>
    <x v="5"/>
    <x v="0"/>
    <n v="2019"/>
  </r>
  <r>
    <n v="653"/>
    <x v="2"/>
    <x v="0"/>
    <s v="CHAPA00653"/>
    <s v="COLABORADOR 599"/>
    <x v="1"/>
    <d v="2017-04-20T00:00:00"/>
    <d v="1993-12-22T00:00:00"/>
    <s v="2019/2020"/>
    <x v="642"/>
    <s v="1º"/>
    <x v="1"/>
    <n v="0"/>
    <m/>
    <x v="0"/>
    <x v="0"/>
    <x v="3"/>
    <x v="0"/>
    <s v="Não"/>
    <x v="2"/>
    <x v="23"/>
    <n v="2"/>
    <x v="5"/>
    <x v="0"/>
    <n v="20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A3C4469-7D22-4A1E-BAED-869DE25CD6CE}" name="Tabela dinâmica5" cacheId="0" applyNumberFormats="0" applyBorderFormats="0" applyFontFormats="0" applyPatternFormats="0" applyAlignmentFormats="0" applyWidthHeightFormats="1" dataCaption="Valores" updatedVersion="6" minRefreshableVersion="3" rowGrandTotals="0" colGrandTotals="0" itemPrintTitles="1" createdVersion="6" indent="0" compact="0" compactData="0" multipleFieldFilters="0" chartFormat="4">
  <location ref="M3:N6" firstHeaderRow="1" firstDataRow="1" firstDataCol="1"/>
  <pivotFields count="27">
    <pivotField dataField="1" compact="0" outline="0" showAll="0" defaultSubtotal="0"/>
    <pivotField compact="0" outline="0" showAll="0" sortType="descending" defaultSubtotal="0">
      <items count="3">
        <item x="2"/>
        <item x="0"/>
        <item x="1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howAll="0" sortType="descending" defaultSubtotal="0">
      <items count="3">
        <item x="2"/>
        <item x="1"/>
        <item x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/>
    <pivotField compact="0" outline="0" showAll="0" defaultSubtotal="0"/>
    <pivotField compact="0" outline="0" showAll="0" defaultSubtotal="0"/>
    <pivotField compact="0" numFmtId="164" outline="0" showAll="0" defaultSubtotal="0"/>
    <pivotField compact="0" numFmtId="164" outline="0" showAll="0" defaultSubtotal="0"/>
    <pivotField compact="0" outline="0" showAll="0" defaultSubtotal="0"/>
    <pivotField compact="0" numFmtId="164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compact="0" outline="0" showAll="0" defaultSubtotal="0"/>
    <pivotField compact="0" outline="0" showAll="0" defaultSubtotal="0">
      <items count="2">
        <item x="1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>
      <items count="4">
        <item x="1"/>
        <item x="2"/>
        <item x="3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compact="0" outline="0" subtotalTop="0" showAll="0" defaultSubtotal="0">
      <items count="6">
        <item sd="0" x="0"/>
        <item sd="0" x="1"/>
        <item sd="0" x="2"/>
        <item sd="0" x="3"/>
        <item sd="0" x="4"/>
        <item sd="0" x="5"/>
      </items>
    </pivotField>
  </pivotFields>
  <rowFields count="1">
    <field x="2"/>
  </rowFields>
  <rowItems count="3">
    <i>
      <x v="2"/>
    </i>
    <i>
      <x v="1"/>
    </i>
    <i>
      <x/>
    </i>
  </rowItems>
  <colItems count="1">
    <i/>
  </colItems>
  <dataFields count="1">
    <dataField name="Qtde de Ocorrências" fld="0" subtotal="count" baseField="0" baseItem="0" numFmtId="3"/>
  </dataFields>
  <chartFormats count="1">
    <chartFormat chart="3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FD117C4-6D65-4355-A7EE-053715656B9F}" name="Tabela dinâmica4" cacheId="0" applyNumberFormats="0" applyBorderFormats="0" applyFontFormats="0" applyPatternFormats="0" applyAlignmentFormats="0" applyWidthHeightFormats="1" dataCaption="Valores" updatedVersion="6" minRefreshableVersion="3" rowGrandTotals="0" colGrandTotals="0" itemPrintTitles="1" createdVersion="6" indent="0" compact="0" compactData="0" multipleFieldFilters="0" chartFormat="4">
  <location ref="J3:K6" firstHeaderRow="1" firstDataRow="1" firstDataCol="1"/>
  <pivotFields count="27">
    <pivotField dataField="1" compact="0" outline="0" showAll="0" defaultSubtotal="0"/>
    <pivotField axis="axisRow" compact="0" outline="0" showAll="0" sortType="descending" defaultSubtotal="0">
      <items count="3">
        <item x="2"/>
        <item x="0"/>
        <item x="1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>
      <items count="3">
        <item x="2"/>
        <item x="1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numFmtId="164" outline="0" showAll="0" defaultSubtotal="0"/>
    <pivotField compact="0" numFmtId="164" outline="0" showAll="0" defaultSubtotal="0"/>
    <pivotField compact="0" outline="0" showAll="0" defaultSubtotal="0"/>
    <pivotField compact="0" numFmtId="164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compact="0" outline="0" showAll="0" defaultSubtotal="0"/>
    <pivotField compact="0" outline="0" showAll="0" defaultSubtotal="0">
      <items count="2">
        <item x="1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>
      <items count="4">
        <item x="1"/>
        <item x="2"/>
        <item x="3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compact="0" outline="0" subtotalTop="0" showAll="0" defaultSubtotal="0">
      <items count="6">
        <item sd="0" x="0"/>
        <item sd="0" x="1"/>
        <item sd="0" x="2"/>
        <item sd="0" x="3"/>
        <item sd="0" x="4"/>
        <item sd="0" x="5"/>
      </items>
    </pivotField>
  </pivotFields>
  <rowFields count="1">
    <field x="1"/>
  </rowFields>
  <rowItems count="3">
    <i>
      <x v="2"/>
    </i>
    <i>
      <x/>
    </i>
    <i>
      <x v="1"/>
    </i>
  </rowItems>
  <colItems count="1">
    <i/>
  </colItems>
  <dataFields count="1">
    <dataField name="Qtde de Ocorrências" fld="0" subtotal="count" baseField="0" baseItem="0" numFmtId="3"/>
  </dataFields>
  <chartFormats count="1">
    <chartFormat chart="3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E89907B-C5B1-4CB7-9C7D-F6F929EDE747}" name="Tabela dinâmica3" cacheId="0" applyNumberFormats="0" applyBorderFormats="0" applyFontFormats="0" applyPatternFormats="0" applyAlignmentFormats="0" applyWidthHeightFormats="1" dataCaption="Valores" updatedVersion="6" minRefreshableVersion="3" rowGrandTotals="0" colGrandTotals="0" itemPrintTitles="1" createdVersion="6" indent="0" compact="0" compactData="0" multipleFieldFilters="0">
  <location ref="G3:H15" firstHeaderRow="1" firstDataRow="1" firstDataCol="1"/>
  <pivotFields count="27">
    <pivotField dataField="1" compact="0" outline="0" showAll="0" defaultSubtotal="0"/>
    <pivotField compact="0" outline="0" showAll="0" defaultSubtotal="0">
      <items count="3">
        <item x="2"/>
        <item x="0"/>
        <item x="1"/>
      </items>
    </pivotField>
    <pivotField compact="0" outline="0" showAll="0" defaultSubtotal="0">
      <items count="3">
        <item x="2"/>
        <item x="1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numFmtId="164" outline="0" showAll="0" defaultSubtotal="0"/>
    <pivotField compact="0" numFmtId="164" outline="0" showAll="0" defaultSubtotal="0"/>
    <pivotField compact="0" outline="0" showAll="0" defaultSubtotal="0"/>
    <pivotField axis="axisRow" compact="0" numFmtId="164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compact="0" outline="0" showAll="0" defaultSubtotal="0"/>
    <pivotField compact="0" outline="0" showAll="0" defaultSubtotal="0">
      <items count="2">
        <item x="1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>
      <items count="4">
        <item x="1"/>
        <item x="2"/>
        <item x="3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compact="0" outline="0" subtotalTop="0" showAll="0" defaultSubtotal="0">
      <items count="6">
        <item sd="0" x="0"/>
        <item sd="0" x="1"/>
        <item sd="0" x="2"/>
        <item sd="0" x="3"/>
        <item sd="0" x="4"/>
        <item sd="0" x="5"/>
      </items>
    </pivotField>
  </pivotFields>
  <rowFields count="1">
    <field x="9"/>
  </rowFields>
  <rowItems count="12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rowItems>
  <colItems count="1">
    <i/>
  </colItems>
  <dataFields count="1">
    <dataField name="Qtde de Ocorrências" fld="0" subtotal="count" baseField="0" baseItem="0" numFmtId="3"/>
  </dataFields>
  <pivotTableStyleInfo name="PivotStyleLight1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1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C4C9AA1-A86A-4F5B-8D55-2F0A1DB72759}" name="Tabela dinâmica2" cacheId="0" applyNumberFormats="0" applyBorderFormats="0" applyFontFormats="0" applyPatternFormats="0" applyAlignmentFormats="0" applyWidthHeightFormats="1" dataCaption="Valores" updatedVersion="6" minRefreshableVersion="3" rowGrandTotals="0" colGrandTotals="0" itemPrintTitles="1" createdVersion="6" indent="0" compact="0" compactData="0" multipleFieldFilters="0" chartFormat="4">
  <location ref="D3:E7" firstHeaderRow="1" firstDataRow="1" firstDataCol="1"/>
  <pivotFields count="27">
    <pivotField dataField="1" compact="0" outline="0" showAll="0" defaultSubtotal="0"/>
    <pivotField compact="0" outline="0" showAll="0" defaultSubtotal="0">
      <items count="3">
        <item x="2"/>
        <item x="0"/>
        <item x="1"/>
      </items>
    </pivotField>
    <pivotField compact="0" outline="0" showAll="0" defaultSubtotal="0">
      <items count="3">
        <item x="2"/>
        <item x="1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numFmtId="164" outline="0" showAll="0" defaultSubtotal="0"/>
    <pivotField compact="0" numFmtId="164" outline="0" showAll="0" defaultSubtotal="0"/>
    <pivotField compact="0" outline="0" showAll="0" defaultSubtotal="0"/>
    <pivotField compact="0" numFmtId="164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compact="0" outline="0" showAll="0" defaultSubtotal="0"/>
    <pivotField compact="0" outline="0" showAll="0" defaultSubtotal="0">
      <items count="2">
        <item x="1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>
      <items count="4">
        <item x="1"/>
        <item x="2"/>
        <item x="3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axis="axisRow" compact="0" outline="0" subtotalTop="0" showAll="0" defaultSubtotal="0">
      <items count="6">
        <item sd="0" x="0"/>
        <item sd="0" x="1"/>
        <item sd="0" x="2"/>
        <item sd="0" x="3"/>
        <item sd="0" x="4"/>
        <item sd="0" x="5"/>
      </items>
    </pivotField>
  </pivotFields>
  <rowFields count="1">
    <field x="26"/>
  </rowFields>
  <rowItems count="4">
    <i>
      <x v="1"/>
    </i>
    <i>
      <x v="2"/>
    </i>
    <i>
      <x v="3"/>
    </i>
    <i>
      <x v="4"/>
    </i>
  </rowItems>
  <colItems count="1">
    <i/>
  </colItems>
  <dataFields count="1">
    <dataField name="Qtde de Ocorrências" fld="0" subtotal="count" baseField="0" baseItem="0" numFmtId="3"/>
  </dataFields>
  <chartFormats count="1"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FFDEC2A-42AE-445B-9EAC-878CBA25730E}" name="Tabela dinâmica10" cacheId="0" applyNumberFormats="0" applyBorderFormats="0" applyFontFormats="0" applyPatternFormats="0" applyAlignmentFormats="0" applyWidthHeightFormats="1" dataCaption="Valores" updatedVersion="6" minRefreshableVersion="3" rowGrandTotals="0" colGrandTotals="0" itemPrintTitles="1" createdVersion="6" indent="0" compact="0" compactData="0" multipleFieldFilters="0" chartFormat="4">
  <location ref="AB3:AC7" firstHeaderRow="1" firstDataRow="1" firstDataCol="1"/>
  <pivotFields count="27">
    <pivotField dataField="1" compact="0" outline="0" showAll="0" defaultSubtotal="0"/>
    <pivotField compact="0" outline="0" showAll="0" sortType="descending" defaultSubtotal="0">
      <items count="3">
        <item x="2"/>
        <item x="0"/>
        <item x="1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sortType="descending" defaultSubtotal="0">
      <items count="3">
        <item x="2"/>
        <item x="1"/>
        <item x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/>
    <pivotField compact="0" outline="0" showAll="0" defaultSubtotal="0"/>
    <pivotField compact="0" outline="0" showAll="0" sortType="descending" defaultSubtotal="0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numFmtId="164" outline="0" showAll="0" defaultSubtotal="0"/>
    <pivotField compact="0" numFmtId="164" outline="0" showAll="0" defaultSubtotal="0"/>
    <pivotField compact="0" outline="0" showAll="0" defaultSubtotal="0"/>
    <pivotField compact="0" numFmtId="164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compact="0" outline="0" showAll="0" defaultSubtotal="0"/>
    <pivotField compact="0" outline="0" showAll="0" defaultSubtotal="0">
      <items count="2">
        <item x="1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4">
        <item x="1"/>
        <item x="3"/>
        <item x="0"/>
        <item x="2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>
      <items count="4">
        <item x="1"/>
        <item x="2"/>
        <item x="3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sortType="descending" defaultSubtotal="0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ubtotalTop="0" showAll="0" sortType="descending" defaultSubtotal="0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ubtotalTop="0" showAll="0" defaultSubtotal="0"/>
    <pivotField compact="0" outline="0" subtotalTop="0"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compact="0" outline="0" subtotalTop="0" showAll="0" defaultSubtotal="0">
      <items count="6">
        <item sd="0" x="0"/>
        <item sd="0" x="1"/>
        <item sd="0" x="2"/>
        <item sd="0" x="3"/>
        <item sd="0" x="4"/>
        <item sd="0" x="5"/>
      </items>
    </pivotField>
  </pivotFields>
  <rowFields count="1">
    <field x="15"/>
  </rowFields>
  <rowItems count="4">
    <i>
      <x v="2"/>
    </i>
    <i>
      <x/>
    </i>
    <i>
      <x v="3"/>
    </i>
    <i>
      <x v="1"/>
    </i>
  </rowItems>
  <colItems count="1">
    <i/>
  </colItems>
  <dataFields count="1">
    <dataField name="Qtde de Ocorrências" fld="0" subtotal="count" baseField="0" baseItem="0" numFmtId="3"/>
  </dataFields>
  <chartFormats count="1">
    <chartFormat chart="3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68DDA50-D0C3-47CD-88BA-4402DB86D7D9}" name="Tabela dinâmica12" cacheId="0" applyNumberFormats="0" applyBorderFormats="0" applyFontFormats="0" applyPatternFormats="0" applyAlignmentFormats="0" applyWidthHeightFormats="1" dataCaption="Valores" updatedVersion="6" minRefreshableVersion="3" rowGrandTotals="0" colGrandTotals="0" itemPrintTitles="1" createdVersion="6" indent="0" compact="0" compactData="0" multipleFieldFilters="0">
  <location ref="AH3:AJ13" firstHeaderRow="0" firstDataRow="1" firstDataCol="1"/>
  <pivotFields count="27">
    <pivotField dataField="1" compact="0" outline="0" showAll="0" defaultSubtotal="0"/>
    <pivotField compact="0" outline="0" showAll="0" sortType="descending" defaultSubtotal="0">
      <items count="3">
        <item x="2"/>
        <item x="0"/>
        <item x="1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sortType="descending" defaultSubtotal="0">
      <items count="3">
        <item x="2"/>
        <item x="1"/>
        <item x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/>
    <pivotField compact="0" outline="0" showAll="0" defaultSubtotal="0"/>
    <pivotField compact="0" outline="0" showAll="0" sortType="descending" defaultSubtotal="0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numFmtId="164" outline="0" showAll="0" defaultSubtotal="0"/>
    <pivotField compact="0" numFmtId="164" outline="0" showAll="0" defaultSubtotal="0"/>
    <pivotField compact="0" outline="0" showAll="0" defaultSubtotal="0"/>
    <pivotField compact="0" numFmtId="164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compact="0" outline="0" showAll="0" defaultSubtotal="0"/>
    <pivotField compact="0" outline="0" showAll="0" defaultSubtotal="0">
      <items count="2">
        <item x="1"/>
        <item x="0"/>
      </items>
    </pivotField>
    <pivotField compact="0" outline="0" showAll="0" defaultSubtotal="0"/>
    <pivotField compact="0" outline="0" showAll="0" defaultSubtotal="0"/>
    <pivotField compact="0" outline="0" showAll="0" sortType="descending" defaultSubtotal="0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sortType="descending" defaultSubtotal="0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>
      <items count="4">
        <item x="1"/>
        <item x="2"/>
        <item x="3"/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10">
        <item x="2"/>
        <item x="8"/>
        <item x="4"/>
        <item x="3"/>
        <item x="5"/>
        <item x="1"/>
        <item x="7"/>
        <item x="0"/>
        <item x="9"/>
        <item x="6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/>
    <pivotField compact="0" outline="0" showAll="0" defaultSubtotal="0"/>
    <pivotField compact="0" outline="0" showAll="0" sortType="descending" defaultSubtotal="0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ubtotalTop="0" showAll="0" sortType="descending" defaultSubtotal="0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ubtotalTop="0" showAll="0" defaultSubtotal="0"/>
    <pivotField compact="0" outline="0" subtotalTop="0"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compact="0" outline="0" subtotalTop="0" showAll="0" defaultSubtotal="0">
      <items count="6">
        <item sd="0" x="0"/>
        <item sd="0" x="1"/>
        <item sd="0" x="2"/>
        <item sd="0" x="3"/>
        <item sd="0" x="4"/>
        <item sd="0" x="5"/>
      </items>
    </pivotField>
  </pivotFields>
  <rowFields count="1">
    <field x="19"/>
  </rowFields>
  <rowItems count="10">
    <i>
      <x v="3"/>
    </i>
    <i>
      <x v="1"/>
    </i>
    <i>
      <x/>
    </i>
    <i>
      <x v="7"/>
    </i>
    <i>
      <x v="6"/>
    </i>
    <i>
      <x v="9"/>
    </i>
    <i>
      <x v="4"/>
    </i>
    <i>
      <x v="2"/>
    </i>
    <i>
      <x v="5"/>
    </i>
    <i>
      <x v="8"/>
    </i>
  </rowItems>
  <colFields count="1">
    <field x="-2"/>
  </colFields>
  <colItems count="2">
    <i>
      <x/>
    </i>
    <i i="1">
      <x v="1"/>
    </i>
  </colItems>
  <dataFields count="2">
    <dataField name="Qtde de Ocorrências" fld="0" subtotal="count" baseField="0" baseItem="0" numFmtId="3"/>
    <dataField name=" QTDE Nº" fld="0" subtotal="count" showDataAs="percentOfTotal" baseField="19" baseItem="1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235488C-3690-496A-AD0A-AA6CC6F06D91}" name="Tabela dinâmica7" cacheId="0" applyNumberFormats="0" applyBorderFormats="0" applyFontFormats="0" applyPatternFormats="0" applyAlignmentFormats="0" applyWidthHeightFormats="1" dataCaption="Valores" updatedVersion="6" minRefreshableVersion="3" rowGrandTotals="0" colGrandTotals="0" itemPrintTitles="1" createdVersion="6" indent="0" compact="0" compactData="0" multipleFieldFilters="0" chartFormat="4">
  <location ref="S3:T10" firstHeaderRow="1" firstDataRow="1" firstDataCol="1"/>
  <pivotFields count="27">
    <pivotField dataField="1" compact="0" outline="0" showAll="0" defaultSubtotal="0"/>
    <pivotField compact="0" outline="0" showAll="0" sortType="descending" defaultSubtotal="0">
      <items count="3">
        <item x="2"/>
        <item x="0"/>
        <item x="1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sortType="descending" defaultSubtotal="0">
      <items count="3">
        <item x="2"/>
        <item x="1"/>
        <item x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/>
    <pivotField compact="0" outline="0" showAll="0" defaultSubtotal="0"/>
    <pivotField compact="0" outline="0" showAll="0" sortType="descending" defaultSubtotal="0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numFmtId="164" outline="0" showAll="0" defaultSubtotal="0"/>
    <pivotField compact="0" numFmtId="164" outline="0" showAll="0" defaultSubtotal="0"/>
    <pivotField compact="0" outline="0" showAll="0" defaultSubtotal="0"/>
    <pivotField compact="0" numFmtId="164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compact="0" outline="0" showAll="0" defaultSubtotal="0"/>
    <pivotField compact="0" outline="0" showAll="0" defaultSubtotal="0">
      <items count="2">
        <item x="1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>
      <items count="4">
        <item x="1"/>
        <item x="2"/>
        <item x="3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7">
        <item x="3"/>
        <item x="5"/>
        <item x="0"/>
        <item x="1"/>
        <item x="2"/>
        <item x="4"/>
        <item x="6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ubtotalTop="0" showAll="0" defaultSubtotal="0"/>
    <pivotField compact="0" outline="0" subtotalTop="0" showAll="0" defaultSubtotal="0"/>
    <pivotField compact="0" outline="0" subtotalTop="0"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compact="0" outline="0" subtotalTop="0" showAll="0" defaultSubtotal="0">
      <items count="6">
        <item sd="0" x="0"/>
        <item sd="0" x="1"/>
        <item sd="0" x="2"/>
        <item sd="0" x="3"/>
        <item sd="0" x="4"/>
        <item sd="0" x="5"/>
      </items>
    </pivotField>
  </pivotFields>
  <rowFields count="1">
    <field x="22"/>
  </rowFields>
  <rowItems count="7">
    <i>
      <x v="3"/>
    </i>
    <i>
      <x v="2"/>
    </i>
    <i>
      <x v="4"/>
    </i>
    <i>
      <x v="1"/>
    </i>
    <i>
      <x/>
    </i>
    <i>
      <x v="5"/>
    </i>
    <i>
      <x v="6"/>
    </i>
  </rowItems>
  <colItems count="1">
    <i/>
  </colItems>
  <dataFields count="1">
    <dataField name="Qtde de Ocorrências" fld="0" subtotal="count" baseField="0" baseItem="0" numFmtId="3"/>
  </dataFields>
  <chartFormats count="1">
    <chartFormat chart="3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B78D8FB-C461-4BFE-A2AB-5AD3A19AED34}" name="Tabela dinâmica8" cacheId="0" applyNumberFormats="0" applyBorderFormats="0" applyFontFormats="0" applyPatternFormats="0" applyAlignmentFormats="0" applyWidthHeightFormats="1" dataCaption="Valores" updatedVersion="6" minRefreshableVersion="3" rowGrandTotals="0" colGrandTotals="0" itemPrintTitles="1" createdVersion="6" indent="0" compact="0" compactData="0" multipleFieldFilters="0" chartFormat="5">
  <location ref="V3:W9" firstHeaderRow="1" firstDataRow="1" firstDataCol="1"/>
  <pivotFields count="27">
    <pivotField dataField="1" compact="0" outline="0" showAll="0" defaultSubtotal="0"/>
    <pivotField compact="0" outline="0" showAll="0" sortType="descending" defaultSubtotal="0">
      <items count="3">
        <item x="2"/>
        <item x="0"/>
        <item x="1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sortType="descending" defaultSubtotal="0">
      <items count="3">
        <item x="2"/>
        <item x="1"/>
        <item x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/>
    <pivotField compact="0" outline="0" showAll="0" defaultSubtotal="0"/>
    <pivotField compact="0" outline="0" showAll="0" sortType="descending" defaultSubtotal="0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numFmtId="164" outline="0" showAll="0" defaultSubtotal="0"/>
    <pivotField compact="0" numFmtId="164" outline="0" showAll="0" defaultSubtotal="0"/>
    <pivotField compact="0" outline="0" showAll="0" defaultSubtotal="0"/>
    <pivotField compact="0" numFmtId="164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compact="0" outline="0" showAll="0" defaultSubtotal="0"/>
    <pivotField compact="0" outline="0" showAll="0" defaultSubtotal="0">
      <items count="2">
        <item x="1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>
      <items count="4">
        <item x="1"/>
        <item x="2"/>
        <item x="3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sortType="descending" defaultSubtotal="0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sortType="descending" defaultSubtotal="0">
      <items count="6">
        <item x="0"/>
        <item x="3"/>
        <item x="4"/>
        <item x="5"/>
        <item x="2"/>
        <item x="1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ubtotalTop="0" showAll="0" defaultSubtotal="0"/>
    <pivotField compact="0" outline="0" subtotalTop="0"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compact="0" outline="0" subtotalTop="0" showAll="0" defaultSubtotal="0">
      <items count="6">
        <item sd="0" x="0"/>
        <item sd="0" x="1"/>
        <item sd="0" x="2"/>
        <item sd="0" x="3"/>
        <item sd="0" x="4"/>
        <item sd="0" x="5"/>
      </items>
    </pivotField>
  </pivotFields>
  <rowFields count="1">
    <field x="23"/>
  </rowFields>
  <rowItems count="6">
    <i>
      <x/>
    </i>
    <i>
      <x v="4"/>
    </i>
    <i>
      <x v="5"/>
    </i>
    <i>
      <x v="1"/>
    </i>
    <i>
      <x v="2"/>
    </i>
    <i>
      <x v="3"/>
    </i>
  </rowItems>
  <colItems count="1">
    <i/>
  </colItems>
  <dataFields count="1">
    <dataField name="Qtde de Ocorrências" fld="0" subtotal="count" baseField="0" baseItem="0" numFmtId="3"/>
  </dataFields>
  <chartFormats count="1">
    <chartFormat chart="4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0794B70-1633-4D54-BF9A-6ACD79E4670C}" name="Tabela dinâmica6" cacheId="0" applyNumberFormats="0" applyBorderFormats="0" applyFontFormats="0" applyPatternFormats="0" applyAlignmentFormats="0" applyWidthHeightFormats="1" dataCaption="Valores" updatedVersion="6" minRefreshableVersion="3" rowGrandTotals="0" colGrandTotals="0" itemPrintTitles="1" createdVersion="6" indent="0" compact="0" compactData="0" multipleFieldFilters="0" chartFormat="4">
  <location ref="P3:Q13" firstHeaderRow="1" firstDataRow="1" firstDataCol="1"/>
  <pivotFields count="27">
    <pivotField dataField="1" compact="0" outline="0" showAll="0" defaultSubtotal="0"/>
    <pivotField compact="0" outline="0" showAll="0" sortType="descending" defaultSubtotal="0">
      <items count="3">
        <item x="2"/>
        <item x="0"/>
        <item x="1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sortType="descending" defaultSubtotal="0">
      <items count="3">
        <item x="2"/>
        <item x="1"/>
        <item x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10">
        <item x="7"/>
        <item x="6"/>
        <item x="2"/>
        <item x="8"/>
        <item x="4"/>
        <item x="3"/>
        <item x="1"/>
        <item x="9"/>
        <item x="5"/>
        <item x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numFmtId="164" outline="0" showAll="0" defaultSubtotal="0"/>
    <pivotField compact="0" numFmtId="164" outline="0" showAll="0" defaultSubtotal="0"/>
    <pivotField compact="0" outline="0" showAll="0" defaultSubtotal="0"/>
    <pivotField compact="0" numFmtId="164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compact="0" outline="0" showAll="0" defaultSubtotal="0"/>
    <pivotField compact="0" outline="0" showAll="0" defaultSubtotal="0">
      <items count="2">
        <item x="1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>
      <items count="4">
        <item x="1"/>
        <item x="2"/>
        <item x="3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compact="0" outline="0" subtotalTop="0" showAll="0" defaultSubtotal="0">
      <items count="6">
        <item sd="0" x="0"/>
        <item sd="0" x="1"/>
        <item sd="0" x="2"/>
        <item sd="0" x="3"/>
        <item sd="0" x="4"/>
        <item sd="0" x="5"/>
      </items>
    </pivotField>
  </pivotFields>
  <rowFields count="1">
    <field x="5"/>
  </rowFields>
  <rowItems count="10">
    <i>
      <x v="6"/>
    </i>
    <i>
      <x v="4"/>
    </i>
    <i>
      <x/>
    </i>
    <i>
      <x v="5"/>
    </i>
    <i>
      <x v="3"/>
    </i>
    <i>
      <x v="8"/>
    </i>
    <i>
      <x v="1"/>
    </i>
    <i>
      <x v="9"/>
    </i>
    <i>
      <x v="2"/>
    </i>
    <i>
      <x v="7"/>
    </i>
  </rowItems>
  <colItems count="1">
    <i/>
  </colItems>
  <dataFields count="1">
    <dataField name="Qtde de Ocorrências" fld="0" subtotal="count" baseField="0" baseItem="0" numFmtId="3"/>
  </dataFields>
  <chartFormats count="1"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27CA194-A3DF-4BE4-B0E6-616A02532CB4}" name="Tabela dinâmica11" cacheId="0" applyNumberFormats="0" applyBorderFormats="0" applyFontFormats="0" applyPatternFormats="0" applyAlignmentFormats="0" applyWidthHeightFormats="1" dataCaption="Valores" updatedVersion="6" minRefreshableVersion="3" rowGrandTotals="0" colGrandTotals="0" itemPrintTitles="1" createdVersion="6" indent="0" compact="0" compactData="0" multipleFieldFilters="0" chartFormat="5">
  <location ref="AE3:AF6" firstHeaderRow="1" firstDataRow="1" firstDataCol="1"/>
  <pivotFields count="27">
    <pivotField dataField="1" compact="0" outline="0" showAll="0" defaultSubtotal="0"/>
    <pivotField compact="0" outline="0" showAll="0" sortType="descending" defaultSubtotal="0">
      <items count="3">
        <item x="2"/>
        <item x="0"/>
        <item x="1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sortType="descending" defaultSubtotal="0">
      <items count="3">
        <item x="2"/>
        <item x="1"/>
        <item x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/>
    <pivotField compact="0" outline="0" showAll="0" defaultSubtotal="0"/>
    <pivotField compact="0" outline="0" showAll="0" sortType="descending" defaultSubtotal="0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numFmtId="164" outline="0" showAll="0" defaultSubtotal="0"/>
    <pivotField compact="0" numFmtId="164" outline="0" showAll="0" defaultSubtotal="0"/>
    <pivotField compact="0" outline="0" showAll="0" defaultSubtotal="0"/>
    <pivotField compact="0" numFmtId="164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compact="0" outline="0" showAll="0" defaultSubtotal="0"/>
    <pivotField compact="0" outline="0" showAll="0" defaultSubtotal="0">
      <items count="2">
        <item x="1"/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3">
        <item x="2"/>
        <item x="1"/>
        <item x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sortType="descending" defaultSubtotal="0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>
      <items count="4">
        <item x="1"/>
        <item x="2"/>
        <item x="3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sortType="descending" defaultSubtotal="0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ubtotalTop="0" showAll="0" sortType="descending" defaultSubtotal="0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ubtotalTop="0" showAll="0" defaultSubtotal="0"/>
    <pivotField compact="0" outline="0" subtotalTop="0"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compact="0" outline="0" subtotalTop="0" showAll="0" defaultSubtotal="0">
      <items count="6">
        <item sd="0" x="0"/>
        <item sd="0" x="1"/>
        <item sd="0" x="2"/>
        <item sd="0" x="3"/>
        <item sd="0" x="4"/>
        <item sd="0" x="5"/>
      </items>
    </pivotField>
  </pivotFields>
  <rowFields count="1">
    <field x="14"/>
  </rowFields>
  <rowItems count="3">
    <i>
      <x v="2"/>
    </i>
    <i>
      <x v="1"/>
    </i>
    <i>
      <x/>
    </i>
  </rowItems>
  <colItems count="1">
    <i/>
  </colItems>
  <dataFields count="1">
    <dataField name="Qtde de Ocorrências" fld="0" subtotal="count" baseField="0" baseItem="0" numFmtId="3"/>
  </dataFields>
  <chartFormats count="1">
    <chartFormat chart="4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E62CA3D-3957-4581-B5E3-E982BB3715F2}" name="Tabela dinâmica9" cacheId="0" applyNumberFormats="0" applyBorderFormats="0" applyFontFormats="0" applyPatternFormats="0" applyAlignmentFormats="0" applyWidthHeightFormats="1" dataCaption="Valores" updatedVersion="6" minRefreshableVersion="3" rowGrandTotals="0" colGrandTotals="0" itemPrintTitles="1" createdVersion="6" indent="0" compact="0" compactData="0" multipleFieldFilters="0" chartFormat="5">
  <location ref="Y3:Z6" firstHeaderRow="1" firstDataRow="1" firstDataCol="1"/>
  <pivotFields count="27">
    <pivotField dataField="1" compact="0" outline="0" showAll="0" defaultSubtotal="0"/>
    <pivotField compact="0" outline="0" showAll="0" sortType="descending" defaultSubtotal="0">
      <items count="3">
        <item x="2"/>
        <item x="0"/>
        <item x="1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sortType="descending" defaultSubtotal="0">
      <items count="3">
        <item x="2"/>
        <item x="1"/>
        <item x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/>
    <pivotField compact="0" outline="0" showAll="0" defaultSubtotal="0"/>
    <pivotField compact="0" outline="0" showAll="0" sortType="descending" defaultSubtotal="0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numFmtId="164" outline="0" showAll="0" defaultSubtotal="0"/>
    <pivotField compact="0" numFmtId="164" outline="0" showAll="0" defaultSubtotal="0"/>
    <pivotField compact="0" outline="0" showAll="0" defaultSubtotal="0"/>
    <pivotField compact="0" numFmtId="164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compact="0" outline="0" showAll="0" defaultSubtotal="0"/>
    <pivotField compact="0" outline="0" showAll="0" defaultSubtotal="0">
      <items count="2">
        <item x="1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3">
        <item x="1"/>
        <item x="2"/>
        <item x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sortType="descending" defaultSubtotal="0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ubtotalTop="0" showAll="0" sortType="descending" defaultSubtotal="0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ubtotalTop="0" showAll="0" defaultSubtotal="0"/>
    <pivotField compact="0" outline="0" subtotalTop="0"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compact="0" outline="0" subtotalTop="0" showAll="0" defaultSubtotal="0">
      <items count="6">
        <item sd="0" x="0"/>
        <item sd="0" x="1"/>
        <item sd="0" x="2"/>
        <item sd="0" x="3"/>
        <item sd="0" x="4"/>
        <item sd="0" x="5"/>
      </items>
    </pivotField>
  </pivotFields>
  <rowFields count="1">
    <field x="17"/>
  </rowFields>
  <rowItems count="3">
    <i>
      <x v="2"/>
    </i>
    <i>
      <x/>
    </i>
    <i>
      <x v="1"/>
    </i>
  </rowItems>
  <colItems count="1">
    <i/>
  </colItems>
  <dataFields count="1">
    <dataField name="Qtde de Ocorrências" fld="0" subtotal="count" baseField="0" baseItem="0" numFmtId="3"/>
  </dataFields>
  <chartFormats count="4">
    <chartFormat chart="4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6">
      <pivotArea type="data" outline="0" fieldPosition="0">
        <references count="2">
          <reference field="4294967294" count="1" selected="0">
            <x v="0"/>
          </reference>
          <reference field="17" count="1" selected="0">
            <x v="2"/>
          </reference>
        </references>
      </pivotArea>
    </chartFormat>
    <chartFormat chart="4" format="7">
      <pivotArea type="data" outline="0" fieldPosition="0">
        <references count="2">
          <reference field="4294967294" count="1" selected="0">
            <x v="0"/>
          </reference>
          <reference field="17" count="1" selected="0">
            <x v="0"/>
          </reference>
        </references>
      </pivotArea>
    </chartFormat>
    <chartFormat chart="4" format="8">
      <pivotArea type="data" outline="0" fieldPosition="0">
        <references count="2">
          <reference field="4294967294" count="1" selected="0">
            <x v="0"/>
          </reference>
          <reference field="17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5DC8FDC-27D8-47E3-862E-26EAB370C027}" name="Qtde de Ocorrências" cacheId="0" applyNumberFormats="0" applyBorderFormats="0" applyFontFormats="0" applyPatternFormats="0" applyAlignmentFormats="0" applyWidthHeightFormats="1" dataCaption="Valores" updatedVersion="6" minRefreshableVersion="3" rowGrandTotals="0" colGrandTotals="0" itemPrintTitles="1" createdVersion="6" indent="0" compact="0" compactData="0" multipleFieldFilters="0">
  <location ref="B3:B4" firstHeaderRow="1" firstDataRow="1" firstDataCol="0"/>
  <pivotFields count="27">
    <pivotField dataField="1" compact="0" outline="0" showAll="0" defaultSubtotal="0"/>
    <pivotField compact="0" outline="0" showAll="0" defaultSubtotal="0">
      <items count="3">
        <item x="2"/>
        <item x="0"/>
        <item x="1"/>
      </items>
    </pivotField>
    <pivotField compact="0" outline="0" showAll="0" defaultSubtotal="0">
      <items count="3">
        <item x="2"/>
        <item x="1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numFmtId="164" outline="0" showAll="0" defaultSubtotal="0"/>
    <pivotField compact="0" numFmtId="164" outline="0" showAll="0" defaultSubtotal="0"/>
    <pivotField compact="0" outline="0" showAll="0" defaultSubtotal="0"/>
    <pivotField compact="0" numFmtId="164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compact="0" outline="0" showAll="0" defaultSubtotal="0"/>
    <pivotField compact="0" outline="0" showAll="0" defaultSubtotal="0">
      <items count="2">
        <item x="1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>
      <items count="4">
        <item x="1"/>
        <item x="2"/>
        <item x="3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>
      <items count="6">
        <item x="0"/>
        <item x="1"/>
        <item x="2"/>
        <item x="3"/>
        <item x="4"/>
        <item x="5"/>
      </items>
    </pivotField>
    <pivotField compact="0" outline="0" subtotalTop="0" showAll="0" defaultSubtotal="0">
      <items count="6">
        <item x="0"/>
        <item x="1"/>
        <item x="2"/>
        <item x="3"/>
        <item x="4"/>
        <item x="5"/>
      </items>
    </pivotField>
  </pivotFields>
  <rowItems count="1">
    <i/>
  </rowItems>
  <colItems count="1">
    <i/>
  </colItems>
  <dataFields count="1">
    <dataField name="Qtde de Ocorrências" fld="0" subtotal="count" baseField="0" baseItem="0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UNIDADE" xr10:uid="{721E55C4-D48C-4A9A-B757-4D3D9FB96BAF}" sourceName="UNIDADE">
  <pivotTables>
    <pivotTable tabId="6" name="Qtde de Ocorrências"/>
    <pivotTable tabId="6" name="Tabela dinâmica10"/>
    <pivotTable tabId="6" name="Tabela dinâmica11"/>
    <pivotTable tabId="6" name="Tabela dinâmica12"/>
    <pivotTable tabId="6" name="Tabela dinâmica2"/>
    <pivotTable tabId="6" name="Tabela dinâmica3"/>
    <pivotTable tabId="6" name="Tabela dinâmica4"/>
    <pivotTable tabId="6" name="Tabela dinâmica5"/>
    <pivotTable tabId="6" name="Tabela dinâmica6"/>
    <pivotTable tabId="6" name="Tabela dinâmica7"/>
    <pivotTable tabId="6" name="Tabela dinâmica8"/>
    <pivotTable tabId="6" name="Tabela dinâmica9"/>
  </pivotTables>
  <data>
    <tabular pivotCacheId="1056488314">
      <items count="3">
        <i x="2" s="1"/>
        <i x="0" s="1"/>
        <i x="1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DEPTO" xr10:uid="{A4B49EC2-D921-4FA2-A904-6F03A16D5ACD}" sourceName="DEPTO">
  <pivotTables>
    <pivotTable tabId="6" name="Qtde de Ocorrências"/>
    <pivotTable tabId="6" name="Tabela dinâmica10"/>
    <pivotTable tabId="6" name="Tabela dinâmica11"/>
    <pivotTable tabId="6" name="Tabela dinâmica12"/>
    <pivotTable tabId="6" name="Tabela dinâmica2"/>
    <pivotTable tabId="6" name="Tabela dinâmica3"/>
    <pivotTable tabId="6" name="Tabela dinâmica4"/>
    <pivotTable tabId="6" name="Tabela dinâmica5"/>
    <pivotTable tabId="6" name="Tabela dinâmica6"/>
    <pivotTable tabId="6" name="Tabela dinâmica7"/>
    <pivotTable tabId="6" name="Tabela dinâmica8"/>
    <pivotTable tabId="6" name="Tabela dinâmica9"/>
  </pivotTables>
  <data>
    <tabular pivotCacheId="1056488314">
      <items count="3">
        <i x="2" s="1"/>
        <i x="1" s="1"/>
        <i x="0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DATA_OCORRÊNCIA" xr10:uid="{AB45375F-6091-4EBD-BECC-981407A24507}" sourceName="DATA OCORRÊNCIA">
  <pivotTables>
    <pivotTable tabId="6" name="Qtde de Ocorrências"/>
    <pivotTable tabId="6" name="Tabela dinâmica10"/>
    <pivotTable tabId="6" name="Tabela dinâmica11"/>
    <pivotTable tabId="6" name="Tabela dinâmica12"/>
    <pivotTable tabId="6" name="Tabela dinâmica2"/>
    <pivotTable tabId="6" name="Tabela dinâmica3"/>
    <pivotTable tabId="6" name="Tabela dinâmica4"/>
    <pivotTable tabId="6" name="Tabela dinâmica5"/>
    <pivotTable tabId="6" name="Tabela dinâmica6"/>
    <pivotTable tabId="6" name="Tabela dinâmica7"/>
    <pivotTable tabId="6" name="Tabela dinâmica8"/>
    <pivotTable tabId="6" name="Tabela dinâmica9"/>
  </pivotTables>
  <data>
    <tabular pivotCacheId="1056488314">
      <items count="14"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0" s="1" nd="1"/>
        <i x="13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AFASTAMENTO" xr10:uid="{8A5A97FA-0B0E-4EAA-8419-99FD9AB225C4}" sourceName="AFASTAMENTO">
  <pivotTables>
    <pivotTable tabId="6" name="Qtde de Ocorrências"/>
    <pivotTable tabId="6" name="Tabela dinâmica10"/>
    <pivotTable tabId="6" name="Tabela dinâmica11"/>
    <pivotTable tabId="6" name="Tabela dinâmica12"/>
    <pivotTable tabId="6" name="Tabela dinâmica2"/>
    <pivotTable tabId="6" name="Tabela dinâmica3"/>
    <pivotTable tabId="6" name="Tabela dinâmica4"/>
    <pivotTable tabId="6" name="Tabela dinâmica5"/>
    <pivotTable tabId="6" name="Tabela dinâmica6"/>
    <pivotTable tabId="6" name="Tabela dinâmica7"/>
    <pivotTable tabId="6" name="Tabela dinâmica8"/>
    <pivotTable tabId="6" name="Tabela dinâmica9"/>
  </pivotTables>
  <data>
    <tabular pivotCacheId="1056488314">
      <items count="2">
        <i x="1" s="1"/>
        <i x="0" s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TIPO_OCORRENCIA" xr10:uid="{D2E238DF-FF5D-4BAE-A94A-A1656E1C5226}" sourceName="TIPO OCORRENCIA">
  <pivotTables>
    <pivotTable tabId="6" name="Qtde de Ocorrências"/>
    <pivotTable tabId="6" name="Tabela dinâmica10"/>
    <pivotTable tabId="6" name="Tabela dinâmica11"/>
    <pivotTable tabId="6" name="Tabela dinâmica12"/>
    <pivotTable tabId="6" name="Tabela dinâmica2"/>
    <pivotTable tabId="6" name="Tabela dinâmica3"/>
    <pivotTable tabId="6" name="Tabela dinâmica4"/>
    <pivotTable tabId="6" name="Tabela dinâmica5"/>
    <pivotTable tabId="6" name="Tabela dinâmica6"/>
    <pivotTable tabId="6" name="Tabela dinâmica7"/>
    <pivotTable tabId="6" name="Tabela dinâmica8"/>
  </pivotTables>
  <data>
    <tabular pivotCacheId="1056488314">
      <items count="4">
        <i x="1" s="1"/>
        <i x="2" s="1"/>
        <i x="3" s="1"/>
        <i x="0" s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Anos" xr10:uid="{97B8B662-87E3-4C15-B05D-EF6B305CC919}" sourceName="Anos">
  <pivotTables>
    <pivotTable tabId="6" name="Qtde de Ocorrências"/>
    <pivotTable tabId="6" name="Tabela dinâmica10"/>
    <pivotTable tabId="6" name="Tabela dinâmica11"/>
    <pivotTable tabId="6" name="Tabela dinâmica12"/>
    <pivotTable tabId="6" name="Tabela dinâmica2"/>
    <pivotTable tabId="6" name="Tabela dinâmica3"/>
    <pivotTable tabId="6" name="Tabela dinâmica4"/>
    <pivotTable tabId="6" name="Tabela dinâmica5"/>
    <pivotTable tabId="6" name="Tabela dinâmica6"/>
    <pivotTable tabId="6" name="Tabela dinâmica7"/>
    <pivotTable tabId="6" name="Tabela dinâmica8"/>
    <pivotTable tabId="6" name="Tabela dinâmica9"/>
  </pivotTables>
  <data>
    <tabular pivotCacheId="1056488314">
      <items count="6">
        <i x="1" s="1"/>
        <i x="2" s="1"/>
        <i x="3" s="1"/>
        <i x="4" s="1"/>
        <i x="0" s="1" nd="1"/>
        <i x="5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UNIDADE" xr10:uid="{F90D2657-F1CE-4612-A9B6-86153BC18425}" cache="SegmentaçãodeDados_UNIDADE" caption="Unidade" style="SEGURANÇA DO TRABALHO" rowHeight="241300"/>
  <slicer name="DEPTO" xr10:uid="{08623274-7638-4156-80BE-E1EA4CD3CDA1}" cache="SegmentaçãodeDados_DEPTO" caption="Departamento" style="SEGURANÇA DO TRABALHO" rowHeight="241300"/>
  <slicer name="DATA OCORRÊNCIA" xr10:uid="{8D44CD50-BBD9-480F-ADC3-AD4677ED9666}" cache="SegmentaçãodeDados_DATA_OCORRÊNCIA" caption="Mês" columnCount="3" style="SEGURANÇA DO TRABALHO" rowHeight="241300"/>
  <slicer name="AFASTAMENTO" xr10:uid="{76B3AC19-CBBA-4DFC-9A51-5A7137DFF3A2}" cache="SegmentaçãodeDados_AFASTAMENTO" caption="Afastamento" columnCount="2" style="SEGURANÇA DO TRABALHO" rowHeight="241300"/>
  <slicer name="TIPO OCORRENCIA" xr10:uid="{24B6D23A-A7A4-442C-9899-3A6BDF8A01C5}" cache="SegmentaçãodeDados_TIPO_OCORRENCIA" caption="Tipo de Ocorrência" columnCount="2" style="SEGURANÇA DO TRABALHO" rowHeight="241300"/>
  <slicer name="Anos" xr10:uid="{6E2D502C-1241-4D7F-B11C-5A745FC75074}" cache="SegmentaçãodeDados_Anos" caption="Ano" columnCount="2" style="SEGURANÇA DO TRABALHO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6ED23B0-9DA8-4422-9DB4-8DBDF2338A14}" name="Tabela1" displayName="Tabela1" ref="C3:Z656" totalsRowShown="0" headerRowDxfId="34" dataDxfId="33" tableBorderDxfId="32">
  <autoFilter ref="C3:Z656" xr:uid="{3E4454B8-9D9F-449F-BC8F-451806139E83}"/>
  <tableColumns count="24">
    <tableColumn id="1" xr3:uid="{4F0CE30D-2AB3-40FF-8F8B-BD16E18D9B15}" name="QTDE Nº" dataDxfId="31"/>
    <tableColumn id="2" xr3:uid="{064D5335-C88C-45BF-952A-41CA1231D5B8}" name="UNIDADE" dataDxfId="30"/>
    <tableColumn id="3" xr3:uid="{1F10347D-40BC-4113-8344-3EF956F855BA}" name="DEPTO" dataDxfId="29"/>
    <tableColumn id="4" xr3:uid="{13F60856-3EE4-47C7-B5EF-D8FB4C5D40D6}" name="CHAPA" dataDxfId="28"/>
    <tableColumn id="5" xr3:uid="{A1859783-D794-494D-AC76-2B910ADA117E}" name="NOME" dataDxfId="27"/>
    <tableColumn id="6" xr3:uid="{9031BC25-D293-452A-984A-C7D713496E5F}" name="SETOR" dataDxfId="26"/>
    <tableColumn id="7" xr3:uid="{8488FF0B-482B-4605-90F7-94C21615D9B4}" name="DATA ADMISSAO" dataDxfId="25"/>
    <tableColumn id="8" xr3:uid="{8CAD142F-4F2F-45BF-A04F-F751EC94631E}" name="DATA NASCIMENTO" dataDxfId="24"/>
    <tableColumn id="9" xr3:uid="{26F60608-CC55-4D4B-9AFA-ABFC48863D02}" name="SAFRA" dataDxfId="23"/>
    <tableColumn id="10" xr3:uid="{B489CCEA-2CDA-4E09-8FF9-23507A4C949D}" name="DATA OCORRÊNCIA" dataDxfId="22"/>
    <tableColumn id="11" xr3:uid="{CDA5C52E-9795-476C-8C3C-076C9DC4D492}" name="TURNO OCORRÊNCIA" dataDxfId="21"/>
    <tableColumn id="12" xr3:uid="{122F3D6C-CE6E-4875-8C1A-D180B7C68DA9}" name="AFASTAMENTO" dataDxfId="20"/>
    <tableColumn id="13" xr3:uid="{265D3AB8-B5E7-46B3-B5F3-85856694AAF0}" name="DIAS TRATAMENTO" dataDxfId="19"/>
    <tableColumn id="14" xr3:uid="{9769AFAC-E0E7-4147-81B8-CBE870AEA46B}" name="DIAS DEBITADOS" dataDxfId="18"/>
    <tableColumn id="15" xr3:uid="{75464807-3468-43B6-991F-151B9E5AF1D4}" name="CAUSA CLASSIFICAÇÃO" dataDxfId="17"/>
    <tableColumn id="16" xr3:uid="{988A2477-745C-4889-912C-96E617F75003}" name="CLASSIFICAÇÃO ACIDENTE" dataDxfId="16"/>
    <tableColumn id="17" xr3:uid="{E08D82B2-049B-40AE-AC89-FF1FEBE06481}" name="TIPO OCORRENCIA" dataDxfId="15"/>
    <tableColumn id="18" xr3:uid="{F7020E4D-5203-4CD4-9EA9-389F6DE267F3}" name="USAVA EPI" dataDxfId="14"/>
    <tableColumn id="19" xr3:uid="{C560E9DD-C4C1-4EF6-ABC4-EAD271E78ED3}" name="CARACTERIZADO ACIDENTE" dataDxfId="13"/>
    <tableColumn id="20" xr3:uid="{649A9934-D1D4-488C-AA97-8552E0C237ED}" name="PARTE DO CORPO MACHUCADA" dataDxfId="12"/>
    <tableColumn id="21" xr3:uid="{221A173F-2484-4170-804B-FFAD4B67EB6E}" name="IDADE" dataDxfId="11">
      <calculatedColumnFormula>TRUNC((Tabela1[[#This Row],[DATA OCORRÊNCIA]]-Tabela1[[#This Row],[DATA NASCIMENTO]])/365)</calculatedColumnFormula>
    </tableColumn>
    <tableColumn id="22" xr3:uid="{3FE1CED3-9877-492D-91DE-B1D8545E10BA}" name="ANOS DE EMPRESA" dataDxfId="10">
      <calculatedColumnFormula>TRUNC((Tabela1[[#This Row],[DATA OCORRÊNCIA]]-Tabela1[[#This Row],[DATA ADMISSAO]])/365)</calculatedColumnFormula>
    </tableColumn>
    <tableColumn id="23" xr3:uid="{BD978058-6AB9-46AF-A973-50EE65A0DCD0}" name="GRUPO IDADE" dataDxfId="9">
      <calculatedColumnFormula>VLOOKUP(Tabela1[[#This Row],[IDADE]],Informações!F:G,2,0)</calculatedColumnFormula>
    </tableColumn>
    <tableColumn id="24" xr3:uid="{811EF729-5D87-468F-A8B5-98150B1EF63B}" name="GRUPO (TEMPO DE CASA)" dataDxfId="8">
      <calculatedColumnFormula>VLOOKUP(Tabela1[[#This Row],[ANOS DE EMPRESA]],Informações!I:J,2,0)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D5AE5E4-6961-4D20-B75E-7185E5061436}" name="Tabela2" displayName="Tabela2" ref="F3:G86" totalsRowShown="0" headerRowDxfId="7" dataDxfId="6">
  <autoFilter ref="F3:G86" xr:uid="{4D699C1F-71DD-4363-BA32-70E0AC4B5D4C}"/>
  <tableColumns count="2">
    <tableColumn id="1" xr3:uid="{9B5F85F6-C012-4E25-BA46-4C6E8963E390}" name="IDADE" dataDxfId="5"/>
    <tableColumn id="2" xr3:uid="{8E153950-54CD-406D-99EC-ED49A04D7AA9}" name="GRUPO" dataDxf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6298D48-D7FF-441D-8434-386FCFF9E03C}" name="Tabela3" displayName="Tabela3" ref="I3:J54" totalsRowShown="0" headerRowDxfId="3" dataDxfId="2">
  <autoFilter ref="I3:J54" xr:uid="{EC9E5EA4-F5C3-4D26-AB33-DDC3C5597574}"/>
  <tableColumns count="2">
    <tableColumn id="1" xr3:uid="{3652023B-6893-44BC-9489-019D3C68AFAF}" name="ANOS DE EMPRESA" dataDxfId="1"/>
    <tableColumn id="2" xr3:uid="{08601558-19DE-43FD-8606-55BD6386993E}" name="GRUP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13" Type="http://schemas.openxmlformats.org/officeDocument/2006/relationships/printerSettings" Target="../printerSettings/printerSettings2.bin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12" Type="http://schemas.openxmlformats.org/officeDocument/2006/relationships/pivotTable" Target="../pivotTables/pivotTable12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11" Type="http://schemas.openxmlformats.org/officeDocument/2006/relationships/pivotTable" Target="../pivotTables/pivotTable11.xml"/><Relationship Id="rId5" Type="http://schemas.openxmlformats.org/officeDocument/2006/relationships/pivotTable" Target="../pivotTables/pivotTable5.xml"/><Relationship Id="rId10" Type="http://schemas.openxmlformats.org/officeDocument/2006/relationships/pivotTable" Target="../pivotTables/pivotTable10.xml"/><Relationship Id="rId4" Type="http://schemas.openxmlformats.org/officeDocument/2006/relationships/pivotTable" Target="../pivotTables/pivotTable4.xml"/><Relationship Id="rId9" Type="http://schemas.openxmlformats.org/officeDocument/2006/relationships/pivotTable" Target="../pivotTables/pivotTable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microsoft.com/office/2007/relationships/slicer" Target="../slicers/slicer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734EE-A18B-47BC-908C-96B85F467F9F}">
  <sheetPr codeName="Planilha1"/>
  <dimension ref="C1:Z656"/>
  <sheetViews>
    <sheetView showGridLines="0" zoomScaleNormal="100" workbookViewId="0">
      <selection activeCell="Y4" sqref="Y4"/>
    </sheetView>
  </sheetViews>
  <sheetFormatPr defaultRowHeight="15" x14ac:dyDescent="0.25"/>
  <cols>
    <col min="3" max="3" width="10.5703125" customWidth="1"/>
    <col min="4" max="4" width="11.28515625" customWidth="1"/>
    <col min="5" max="5" width="14.28515625" bestFit="1" customWidth="1"/>
    <col min="6" max="6" width="11.42578125" bestFit="1" customWidth="1"/>
    <col min="7" max="7" width="16.28515625" bestFit="1" customWidth="1"/>
    <col min="8" max="8" width="14.42578125" bestFit="1" customWidth="1"/>
    <col min="9" max="9" width="21.28515625" bestFit="1" customWidth="1"/>
    <col min="10" max="10" width="23.7109375" bestFit="1" customWidth="1"/>
    <col min="11" max="11" width="12.140625" customWidth="1"/>
    <col min="12" max="12" width="23.28515625" bestFit="1" customWidth="1"/>
    <col min="13" max="13" width="24.85546875" customWidth="1"/>
    <col min="14" max="14" width="19.5703125" customWidth="1"/>
    <col min="15" max="15" width="19.7109375" customWidth="1"/>
    <col min="16" max="16" width="17.7109375" customWidth="1"/>
    <col min="17" max="17" width="31.5703125" customWidth="1"/>
    <col min="18" max="18" width="24.85546875" customWidth="1"/>
    <col min="19" max="19" width="18.7109375" customWidth="1"/>
    <col min="20" max="20" width="15.5703125" customWidth="1"/>
    <col min="21" max="21" width="30.42578125" customWidth="1"/>
    <col min="22" max="22" width="29.85546875" customWidth="1"/>
    <col min="23" max="23" width="11.85546875" customWidth="1"/>
    <col min="24" max="24" width="23.140625" customWidth="1"/>
    <col min="25" max="25" width="18.85546875" customWidth="1"/>
    <col min="26" max="26" width="29.42578125" customWidth="1"/>
  </cols>
  <sheetData>
    <row r="1" spans="3:26" ht="58.5" customHeight="1" x14ac:dyDescent="0.25"/>
    <row r="3" spans="3:26" ht="27.75" customHeight="1" x14ac:dyDescent="0.25">
      <c r="C3" s="7" t="s">
        <v>33</v>
      </c>
      <c r="D3" s="7" t="s">
        <v>0</v>
      </c>
      <c r="E3" s="7" t="s">
        <v>1</v>
      </c>
      <c r="F3" s="7" t="s">
        <v>2</v>
      </c>
      <c r="G3" s="7" t="s">
        <v>3</v>
      </c>
      <c r="H3" s="7" t="s">
        <v>4</v>
      </c>
      <c r="I3" s="7" t="s">
        <v>5</v>
      </c>
      <c r="J3" s="7" t="s">
        <v>1314</v>
      </c>
      <c r="K3" s="7" t="s">
        <v>6</v>
      </c>
      <c r="L3" s="7" t="s">
        <v>1315</v>
      </c>
      <c r="M3" s="7" t="s">
        <v>1319</v>
      </c>
      <c r="N3" s="7" t="s">
        <v>7</v>
      </c>
      <c r="O3" s="7" t="s">
        <v>8</v>
      </c>
      <c r="P3" s="7" t="s">
        <v>9</v>
      </c>
      <c r="Q3" s="7" t="s">
        <v>1316</v>
      </c>
      <c r="R3" s="7" t="s">
        <v>1317</v>
      </c>
      <c r="S3" s="7" t="s">
        <v>10</v>
      </c>
      <c r="T3" s="7" t="s">
        <v>11</v>
      </c>
      <c r="U3" s="7" t="s">
        <v>1318</v>
      </c>
      <c r="V3" s="7" t="s">
        <v>1342</v>
      </c>
      <c r="W3" s="11" t="s">
        <v>1324</v>
      </c>
      <c r="X3" s="11" t="s">
        <v>1333</v>
      </c>
      <c r="Y3" s="11" t="s">
        <v>1340</v>
      </c>
      <c r="Z3" s="14" t="s">
        <v>1361</v>
      </c>
    </row>
    <row r="4" spans="3:26" x14ac:dyDescent="0.25">
      <c r="C4" s="8">
        <v>1</v>
      </c>
      <c r="D4" s="8" t="s">
        <v>37</v>
      </c>
      <c r="E4" s="8" t="s">
        <v>36</v>
      </c>
      <c r="F4" s="8" t="s">
        <v>39</v>
      </c>
      <c r="G4" s="8" t="s">
        <v>692</v>
      </c>
      <c r="H4" s="8" t="s">
        <v>1291</v>
      </c>
      <c r="I4" s="9">
        <v>40743</v>
      </c>
      <c r="J4" s="9">
        <v>31670</v>
      </c>
      <c r="K4" s="8" t="s">
        <v>12</v>
      </c>
      <c r="L4" s="9">
        <v>42706.25</v>
      </c>
      <c r="M4" s="8" t="s">
        <v>17</v>
      </c>
      <c r="N4" s="8" t="s">
        <v>13</v>
      </c>
      <c r="O4" s="8"/>
      <c r="P4" s="8">
        <v>1</v>
      </c>
      <c r="Q4" s="8" t="s">
        <v>1341</v>
      </c>
      <c r="R4" s="8" t="s">
        <v>14</v>
      </c>
      <c r="S4" s="8" t="s">
        <v>15</v>
      </c>
      <c r="T4" s="8" t="s">
        <v>13</v>
      </c>
      <c r="U4" s="8" t="s">
        <v>16</v>
      </c>
      <c r="V4" s="10" t="s">
        <v>1302</v>
      </c>
      <c r="W4" s="13">
        <f>TRUNC((Tabela1[[#This Row],[DATA OCORRÊNCIA]]-Tabela1[[#This Row],[DATA NASCIMENTO]])/365)</f>
        <v>30</v>
      </c>
      <c r="X4" s="12">
        <f>TRUNC((Tabela1[[#This Row],[DATA OCORRÊNCIA]]-Tabela1[[#This Row],[DATA ADMISSAO]])/365)</f>
        <v>5</v>
      </c>
      <c r="Y4" s="12" t="str">
        <f>VLOOKUP(Tabela1[[#This Row],[IDADE]],Informações!F:G,2,0)</f>
        <v>26 - 30 ANOS</v>
      </c>
      <c r="Z4" s="15" t="str">
        <f>VLOOKUP(Tabela1[[#This Row],[ANOS DE EMPRESA]],Informações!I:J,2,0)</f>
        <v>1 - 5 ANOS</v>
      </c>
    </row>
    <row r="5" spans="3:26" x14ac:dyDescent="0.25">
      <c r="C5" s="8">
        <v>2</v>
      </c>
      <c r="D5" s="8" t="s">
        <v>37</v>
      </c>
      <c r="E5" s="8" t="s">
        <v>38</v>
      </c>
      <c r="F5" s="8" t="s">
        <v>40</v>
      </c>
      <c r="G5" s="8" t="s">
        <v>693</v>
      </c>
      <c r="H5" s="8" t="s">
        <v>36</v>
      </c>
      <c r="I5" s="9">
        <v>42262</v>
      </c>
      <c r="J5" s="9">
        <v>29074</v>
      </c>
      <c r="K5" s="8" t="s">
        <v>18</v>
      </c>
      <c r="L5" s="9">
        <v>42446.444444444445</v>
      </c>
      <c r="M5" s="8" t="s">
        <v>17</v>
      </c>
      <c r="N5" s="8" t="s">
        <v>16</v>
      </c>
      <c r="O5" s="8">
        <v>0</v>
      </c>
      <c r="P5" s="8"/>
      <c r="Q5" s="8" t="s">
        <v>1341</v>
      </c>
      <c r="R5" s="8" t="s">
        <v>19</v>
      </c>
      <c r="S5" s="8" t="s">
        <v>15</v>
      </c>
      <c r="T5" s="8" t="s">
        <v>13</v>
      </c>
      <c r="U5" s="8" t="s">
        <v>16</v>
      </c>
      <c r="V5" s="10" t="s">
        <v>1303</v>
      </c>
      <c r="W5" s="13">
        <f>TRUNC((Tabela1[[#This Row],[DATA OCORRÊNCIA]]-Tabela1[[#This Row],[DATA NASCIMENTO]])/365)</f>
        <v>36</v>
      </c>
      <c r="X5" s="12">
        <f>TRUNC((Tabela1[[#This Row],[DATA OCORRÊNCIA]]-Tabela1[[#This Row],[DATA ADMISSAO]])/365)</f>
        <v>0</v>
      </c>
      <c r="Y5" s="12" t="str">
        <f>VLOOKUP(Tabela1[[#This Row],[IDADE]],Informações!F:G,2,0)</f>
        <v>31 - 40 ANOS</v>
      </c>
      <c r="Z5" s="15" t="str">
        <f>VLOOKUP(Tabela1[[#This Row],[ANOS DE EMPRESA]],Informações!I:J,2,0)</f>
        <v>MENOS DE 1 ANO</v>
      </c>
    </row>
    <row r="6" spans="3:26" x14ac:dyDescent="0.25">
      <c r="C6" s="8">
        <v>3</v>
      </c>
      <c r="D6" s="8" t="s">
        <v>37</v>
      </c>
      <c r="E6" s="8" t="s">
        <v>38</v>
      </c>
      <c r="F6" s="8" t="s">
        <v>41</v>
      </c>
      <c r="G6" s="8" t="s">
        <v>694</v>
      </c>
      <c r="H6" s="8" t="s">
        <v>36</v>
      </c>
      <c r="I6" s="9">
        <v>41446</v>
      </c>
      <c r="J6" s="9">
        <v>27956</v>
      </c>
      <c r="K6" s="8" t="s">
        <v>12</v>
      </c>
      <c r="L6" s="9">
        <v>42467.736111111109</v>
      </c>
      <c r="M6" s="8" t="s">
        <v>17</v>
      </c>
      <c r="N6" s="8" t="s">
        <v>16</v>
      </c>
      <c r="O6" s="8">
        <v>0</v>
      </c>
      <c r="P6" s="8"/>
      <c r="Q6" s="8" t="s">
        <v>1341</v>
      </c>
      <c r="R6" s="8" t="s">
        <v>14</v>
      </c>
      <c r="S6" s="8" t="s">
        <v>15</v>
      </c>
      <c r="T6" s="8" t="s">
        <v>13</v>
      </c>
      <c r="U6" s="8" t="s">
        <v>16</v>
      </c>
      <c r="V6" s="10" t="s">
        <v>1304</v>
      </c>
      <c r="W6" s="13">
        <f>TRUNC((Tabela1[[#This Row],[DATA OCORRÊNCIA]]-Tabela1[[#This Row],[DATA NASCIMENTO]])/365)</f>
        <v>39</v>
      </c>
      <c r="X6" s="12">
        <f>TRUNC((Tabela1[[#This Row],[DATA OCORRÊNCIA]]-Tabela1[[#This Row],[DATA ADMISSAO]])/365)</f>
        <v>2</v>
      </c>
      <c r="Y6" s="12" t="str">
        <f>VLOOKUP(Tabela1[[#This Row],[IDADE]],Informações!F:G,2,0)</f>
        <v>31 - 40 ANOS</v>
      </c>
      <c r="Z6" s="15" t="str">
        <f>VLOOKUP(Tabela1[[#This Row],[ANOS DE EMPRESA]],Informações!I:J,2,0)</f>
        <v>1 - 5 ANOS</v>
      </c>
    </row>
    <row r="7" spans="3:26" x14ac:dyDescent="0.25">
      <c r="C7" s="8">
        <v>4</v>
      </c>
      <c r="D7" s="8" t="s">
        <v>37</v>
      </c>
      <c r="E7" s="8" t="s">
        <v>36</v>
      </c>
      <c r="F7" s="8" t="s">
        <v>42</v>
      </c>
      <c r="G7" s="8" t="s">
        <v>695</v>
      </c>
      <c r="H7" s="8" t="s">
        <v>1292</v>
      </c>
      <c r="I7" s="9">
        <v>40750</v>
      </c>
      <c r="J7" s="9">
        <v>33003</v>
      </c>
      <c r="K7" s="8" t="s">
        <v>21</v>
      </c>
      <c r="L7" s="9">
        <v>42945.298611111109</v>
      </c>
      <c r="M7" s="8" t="s">
        <v>1301</v>
      </c>
      <c r="N7" s="8" t="s">
        <v>16</v>
      </c>
      <c r="O7" s="8">
        <v>0</v>
      </c>
      <c r="P7" s="8"/>
      <c r="Q7" s="8" t="s">
        <v>22</v>
      </c>
      <c r="R7" s="8" t="s">
        <v>14</v>
      </c>
      <c r="S7" s="8" t="s">
        <v>15</v>
      </c>
      <c r="T7" s="8" t="s">
        <v>13</v>
      </c>
      <c r="U7" s="8" t="s">
        <v>16</v>
      </c>
      <c r="V7" s="10" t="s">
        <v>1305</v>
      </c>
      <c r="W7" s="13">
        <f>TRUNC((Tabela1[[#This Row],[DATA OCORRÊNCIA]]-Tabela1[[#This Row],[DATA NASCIMENTO]])/365)</f>
        <v>27</v>
      </c>
      <c r="X7" s="12">
        <f>TRUNC((Tabela1[[#This Row],[DATA OCORRÊNCIA]]-Tabela1[[#This Row],[DATA ADMISSAO]])/365)</f>
        <v>6</v>
      </c>
      <c r="Y7" s="12" t="str">
        <f>VLOOKUP(Tabela1[[#This Row],[IDADE]],Informações!F:G,2,0)</f>
        <v>26 - 30 ANOS</v>
      </c>
      <c r="Z7" s="15" t="str">
        <f>VLOOKUP(Tabela1[[#This Row],[ANOS DE EMPRESA]],Informações!I:J,2,0)</f>
        <v>6 - 10 ANOS</v>
      </c>
    </row>
    <row r="8" spans="3:26" x14ac:dyDescent="0.25">
      <c r="C8" s="8">
        <v>5</v>
      </c>
      <c r="D8" s="8" t="s">
        <v>37</v>
      </c>
      <c r="E8" s="8" t="s">
        <v>36</v>
      </c>
      <c r="F8" s="8" t="s">
        <v>43</v>
      </c>
      <c r="G8" s="8" t="s">
        <v>696</v>
      </c>
      <c r="H8" s="8" t="s">
        <v>1293</v>
      </c>
      <c r="I8" s="9">
        <v>42912</v>
      </c>
      <c r="J8" s="9">
        <v>25534</v>
      </c>
      <c r="K8" s="8" t="s">
        <v>21</v>
      </c>
      <c r="L8" s="9">
        <v>42947.958333333336</v>
      </c>
      <c r="M8" s="8" t="s">
        <v>1301</v>
      </c>
      <c r="N8" s="8" t="s">
        <v>13</v>
      </c>
      <c r="O8" s="8">
        <v>1</v>
      </c>
      <c r="P8" s="8"/>
      <c r="Q8" s="8" t="s">
        <v>1341</v>
      </c>
      <c r="R8" s="8" t="s">
        <v>14</v>
      </c>
      <c r="S8" s="8" t="s">
        <v>15</v>
      </c>
      <c r="T8" s="8" t="s">
        <v>13</v>
      </c>
      <c r="U8" s="8" t="s">
        <v>16</v>
      </c>
      <c r="V8" s="10" t="s">
        <v>1306</v>
      </c>
      <c r="W8" s="13">
        <f>TRUNC((Tabela1[[#This Row],[DATA OCORRÊNCIA]]-Tabela1[[#This Row],[DATA NASCIMENTO]])/365)</f>
        <v>47</v>
      </c>
      <c r="X8" s="12">
        <f>TRUNC((Tabela1[[#This Row],[DATA OCORRÊNCIA]]-Tabela1[[#This Row],[DATA ADMISSAO]])/365)</f>
        <v>0</v>
      </c>
      <c r="Y8" s="12" t="str">
        <f>VLOOKUP(Tabela1[[#This Row],[IDADE]],Informações!F:G,2,0)</f>
        <v>41- 50 ANOS</v>
      </c>
      <c r="Z8" s="15" t="str">
        <f>VLOOKUP(Tabela1[[#This Row],[ANOS DE EMPRESA]],Informações!I:J,2,0)</f>
        <v>MENOS DE 1 ANO</v>
      </c>
    </row>
    <row r="9" spans="3:26" x14ac:dyDescent="0.25">
      <c r="C9" s="8">
        <v>6</v>
      </c>
      <c r="D9" s="8" t="s">
        <v>37</v>
      </c>
      <c r="E9" s="8" t="s">
        <v>36</v>
      </c>
      <c r="F9" s="8" t="s">
        <v>44</v>
      </c>
      <c r="G9" s="8" t="s">
        <v>697</v>
      </c>
      <c r="H9" s="8" t="s">
        <v>1293</v>
      </c>
      <c r="I9" s="9">
        <v>42461</v>
      </c>
      <c r="J9" s="9">
        <v>35595</v>
      </c>
      <c r="K9" s="8" t="s">
        <v>12</v>
      </c>
      <c r="L9" s="9">
        <v>42656.597222222219</v>
      </c>
      <c r="M9" s="8" t="s">
        <v>1301</v>
      </c>
      <c r="N9" s="8" t="s">
        <v>13</v>
      </c>
      <c r="O9" s="8">
        <v>3</v>
      </c>
      <c r="P9" s="8"/>
      <c r="Q9" s="8" t="s">
        <v>1341</v>
      </c>
      <c r="R9" s="8" t="s">
        <v>1312</v>
      </c>
      <c r="S9" s="8" t="s">
        <v>15</v>
      </c>
      <c r="T9" s="8" t="s">
        <v>13</v>
      </c>
      <c r="U9" s="8" t="s">
        <v>16</v>
      </c>
      <c r="V9" s="10" t="s">
        <v>1305</v>
      </c>
      <c r="W9" s="13">
        <f>TRUNC((Tabela1[[#This Row],[DATA OCORRÊNCIA]]-Tabela1[[#This Row],[DATA NASCIMENTO]])/365)</f>
        <v>19</v>
      </c>
      <c r="X9" s="12">
        <f>TRUNC((Tabela1[[#This Row],[DATA OCORRÊNCIA]]-Tabela1[[#This Row],[DATA ADMISSAO]])/365)</f>
        <v>0</v>
      </c>
      <c r="Y9" s="12" t="str">
        <f>VLOOKUP(Tabela1[[#This Row],[IDADE]],Informações!F:G,2,0)</f>
        <v>18 - 20 ANOS</v>
      </c>
      <c r="Z9" s="15" t="str">
        <f>VLOOKUP(Tabela1[[#This Row],[ANOS DE EMPRESA]],Informações!I:J,2,0)</f>
        <v>MENOS DE 1 ANO</v>
      </c>
    </row>
    <row r="10" spans="3:26" x14ac:dyDescent="0.25">
      <c r="C10" s="8">
        <v>7</v>
      </c>
      <c r="D10" s="8" t="s">
        <v>37</v>
      </c>
      <c r="E10" s="8" t="s">
        <v>36</v>
      </c>
      <c r="F10" s="8" t="s">
        <v>45</v>
      </c>
      <c r="G10" s="8" t="s">
        <v>698</v>
      </c>
      <c r="H10" s="8" t="s">
        <v>36</v>
      </c>
      <c r="I10" s="9">
        <v>41494</v>
      </c>
      <c r="J10" s="9">
        <v>32508</v>
      </c>
      <c r="K10" s="8" t="s">
        <v>12</v>
      </c>
      <c r="L10" s="9">
        <v>42495.270833333336</v>
      </c>
      <c r="M10" s="8" t="s">
        <v>1299</v>
      </c>
      <c r="N10" s="8" t="s">
        <v>16</v>
      </c>
      <c r="O10" s="8">
        <v>2</v>
      </c>
      <c r="P10" s="8">
        <v>0</v>
      </c>
      <c r="Q10" s="8" t="s">
        <v>1341</v>
      </c>
      <c r="R10" s="8" t="s">
        <v>20</v>
      </c>
      <c r="S10" s="8" t="s">
        <v>15</v>
      </c>
      <c r="T10" s="8" t="s">
        <v>13</v>
      </c>
      <c r="U10" s="8" t="s">
        <v>16</v>
      </c>
      <c r="V10" s="10" t="s">
        <v>1302</v>
      </c>
      <c r="W10" s="13">
        <f>TRUNC((Tabela1[[#This Row],[DATA OCORRÊNCIA]]-Tabela1[[#This Row],[DATA NASCIMENTO]])/365)</f>
        <v>27</v>
      </c>
      <c r="X10" s="12">
        <f>TRUNC((Tabela1[[#This Row],[DATA OCORRÊNCIA]]-Tabela1[[#This Row],[DATA ADMISSAO]])/365)</f>
        <v>2</v>
      </c>
      <c r="Y10" s="12" t="str">
        <f>VLOOKUP(Tabela1[[#This Row],[IDADE]],Informações!F:G,2,0)</f>
        <v>26 - 30 ANOS</v>
      </c>
      <c r="Z10" s="15" t="str">
        <f>VLOOKUP(Tabela1[[#This Row],[ANOS DE EMPRESA]],Informações!I:J,2,0)</f>
        <v>1 - 5 ANOS</v>
      </c>
    </row>
    <row r="11" spans="3:26" x14ac:dyDescent="0.25">
      <c r="C11" s="8">
        <v>8</v>
      </c>
      <c r="D11" s="8" t="s">
        <v>37</v>
      </c>
      <c r="E11" s="8" t="s">
        <v>36</v>
      </c>
      <c r="F11" s="8" t="s">
        <v>46</v>
      </c>
      <c r="G11" s="8" t="s">
        <v>699</v>
      </c>
      <c r="H11" s="8" t="s">
        <v>36</v>
      </c>
      <c r="I11" s="9">
        <v>42466</v>
      </c>
      <c r="J11" s="9">
        <v>33242</v>
      </c>
      <c r="K11" s="8" t="s">
        <v>12</v>
      </c>
      <c r="L11" s="9">
        <v>42739.375</v>
      </c>
      <c r="M11" s="8" t="s">
        <v>1300</v>
      </c>
      <c r="N11" s="8" t="s">
        <v>13</v>
      </c>
      <c r="O11" s="8">
        <v>27</v>
      </c>
      <c r="P11" s="8"/>
      <c r="Q11" s="8" t="s">
        <v>1341</v>
      </c>
      <c r="R11" s="8" t="s">
        <v>1312</v>
      </c>
      <c r="S11" s="8" t="s">
        <v>15</v>
      </c>
      <c r="T11" s="8" t="s">
        <v>13</v>
      </c>
      <c r="U11" s="8" t="s">
        <v>13</v>
      </c>
      <c r="V11" s="10" t="s">
        <v>1306</v>
      </c>
      <c r="W11" s="13">
        <f>TRUNC((Tabela1[[#This Row],[DATA OCORRÊNCIA]]-Tabela1[[#This Row],[DATA NASCIMENTO]])/365)</f>
        <v>26</v>
      </c>
      <c r="X11" s="12">
        <f>TRUNC((Tabela1[[#This Row],[DATA OCORRÊNCIA]]-Tabela1[[#This Row],[DATA ADMISSAO]])/365)</f>
        <v>0</v>
      </c>
      <c r="Y11" s="12" t="str">
        <f>VLOOKUP(Tabela1[[#This Row],[IDADE]],Informações!F:G,2,0)</f>
        <v>26 - 30 ANOS</v>
      </c>
      <c r="Z11" s="15" t="str">
        <f>VLOOKUP(Tabela1[[#This Row],[ANOS DE EMPRESA]],Informações!I:J,2,0)</f>
        <v>MENOS DE 1 ANO</v>
      </c>
    </row>
    <row r="12" spans="3:26" x14ac:dyDescent="0.25">
      <c r="C12" s="8">
        <v>9</v>
      </c>
      <c r="D12" s="8" t="s">
        <v>37</v>
      </c>
      <c r="E12" s="8" t="s">
        <v>38</v>
      </c>
      <c r="F12" s="8" t="s">
        <v>47</v>
      </c>
      <c r="G12" s="8" t="s">
        <v>700</v>
      </c>
      <c r="H12" s="8" t="s">
        <v>1294</v>
      </c>
      <c r="I12" s="9">
        <v>41467</v>
      </c>
      <c r="J12" s="9">
        <v>29415</v>
      </c>
      <c r="K12" s="8" t="s">
        <v>21</v>
      </c>
      <c r="L12" s="9">
        <v>42951.472222222219</v>
      </c>
      <c r="M12" s="8" t="s">
        <v>1300</v>
      </c>
      <c r="N12" s="8" t="s">
        <v>16</v>
      </c>
      <c r="O12" s="8">
        <v>0</v>
      </c>
      <c r="P12" s="8"/>
      <c r="Q12" s="8" t="s">
        <v>1341</v>
      </c>
      <c r="R12" s="8" t="s">
        <v>20</v>
      </c>
      <c r="S12" s="8" t="s">
        <v>15</v>
      </c>
      <c r="T12" s="8" t="s">
        <v>13</v>
      </c>
      <c r="U12" s="8" t="s">
        <v>16</v>
      </c>
      <c r="V12" s="10" t="s">
        <v>1305</v>
      </c>
      <c r="W12" s="13">
        <f>TRUNC((Tabela1[[#This Row],[DATA OCORRÊNCIA]]-Tabela1[[#This Row],[DATA NASCIMENTO]])/365)</f>
        <v>37</v>
      </c>
      <c r="X12" s="12">
        <f>TRUNC((Tabela1[[#This Row],[DATA OCORRÊNCIA]]-Tabela1[[#This Row],[DATA ADMISSAO]])/365)</f>
        <v>4</v>
      </c>
      <c r="Y12" s="12" t="str">
        <f>VLOOKUP(Tabela1[[#This Row],[IDADE]],Informações!F:G,2,0)</f>
        <v>31 - 40 ANOS</v>
      </c>
      <c r="Z12" s="15" t="str">
        <f>VLOOKUP(Tabela1[[#This Row],[ANOS DE EMPRESA]],Informações!I:J,2,0)</f>
        <v>1 - 5 ANOS</v>
      </c>
    </row>
    <row r="13" spans="3:26" x14ac:dyDescent="0.25">
      <c r="C13" s="8">
        <v>10</v>
      </c>
      <c r="D13" s="8" t="s">
        <v>37</v>
      </c>
      <c r="E13" s="8" t="s">
        <v>36</v>
      </c>
      <c r="F13" s="8" t="s">
        <v>48</v>
      </c>
      <c r="G13" s="8" t="s">
        <v>701</v>
      </c>
      <c r="H13" s="8" t="s">
        <v>1291</v>
      </c>
      <c r="I13" s="9">
        <v>40750</v>
      </c>
      <c r="J13" s="9">
        <v>23119</v>
      </c>
      <c r="K13" s="8" t="s">
        <v>18</v>
      </c>
      <c r="L13" s="9">
        <v>42394.333333333336</v>
      </c>
      <c r="M13" s="8" t="s">
        <v>1300</v>
      </c>
      <c r="N13" s="8" t="s">
        <v>16</v>
      </c>
      <c r="O13" s="8">
        <v>3</v>
      </c>
      <c r="P13" s="8"/>
      <c r="Q13" s="8" t="s">
        <v>1341</v>
      </c>
      <c r="R13" s="8" t="s">
        <v>20</v>
      </c>
      <c r="S13" s="8" t="s">
        <v>15</v>
      </c>
      <c r="T13" s="8" t="s">
        <v>16</v>
      </c>
      <c r="U13" s="8" t="s">
        <v>16</v>
      </c>
      <c r="V13" s="10" t="s">
        <v>1305</v>
      </c>
      <c r="W13" s="13">
        <f>TRUNC((Tabela1[[#This Row],[DATA OCORRÊNCIA]]-Tabela1[[#This Row],[DATA NASCIMENTO]])/365)</f>
        <v>52</v>
      </c>
      <c r="X13" s="12">
        <f>TRUNC((Tabela1[[#This Row],[DATA OCORRÊNCIA]]-Tabela1[[#This Row],[DATA ADMISSAO]])/365)</f>
        <v>4</v>
      </c>
      <c r="Y13" s="12" t="str">
        <f>VLOOKUP(Tabela1[[#This Row],[IDADE]],Informações!F:G,2,0)</f>
        <v>51 - 60 ANOS</v>
      </c>
      <c r="Z13" s="15" t="str">
        <f>VLOOKUP(Tabela1[[#This Row],[ANOS DE EMPRESA]],Informações!I:J,2,0)</f>
        <v>1 - 5 ANOS</v>
      </c>
    </row>
    <row r="14" spans="3:26" x14ac:dyDescent="0.25">
      <c r="C14" s="8">
        <v>11</v>
      </c>
      <c r="D14" s="8" t="s">
        <v>37</v>
      </c>
      <c r="E14" s="8" t="s">
        <v>23</v>
      </c>
      <c r="F14" s="8" t="s">
        <v>49</v>
      </c>
      <c r="G14" s="8" t="s">
        <v>702</v>
      </c>
      <c r="H14" s="8" t="s">
        <v>1295</v>
      </c>
      <c r="I14" s="9">
        <v>42304</v>
      </c>
      <c r="J14" s="9">
        <v>30607</v>
      </c>
      <c r="K14" s="8" t="s">
        <v>18</v>
      </c>
      <c r="L14" s="9">
        <v>42395.659722222219</v>
      </c>
      <c r="M14" s="8" t="s">
        <v>1301</v>
      </c>
      <c r="N14" s="8" t="s">
        <v>16</v>
      </c>
      <c r="O14" s="8">
        <v>1</v>
      </c>
      <c r="P14" s="8"/>
      <c r="Q14" s="8" t="s">
        <v>1341</v>
      </c>
      <c r="R14" s="8" t="s">
        <v>14</v>
      </c>
      <c r="S14" s="8" t="s">
        <v>15</v>
      </c>
      <c r="T14" s="8" t="s">
        <v>13</v>
      </c>
      <c r="U14" s="8" t="s">
        <v>16</v>
      </c>
      <c r="V14" s="10" t="s">
        <v>1307</v>
      </c>
      <c r="W14" s="13">
        <f>TRUNC((Tabela1[[#This Row],[DATA OCORRÊNCIA]]-Tabela1[[#This Row],[DATA NASCIMENTO]])/365)</f>
        <v>32</v>
      </c>
      <c r="X14" s="12">
        <f>TRUNC((Tabela1[[#This Row],[DATA OCORRÊNCIA]]-Tabela1[[#This Row],[DATA ADMISSAO]])/365)</f>
        <v>0</v>
      </c>
      <c r="Y14" s="12" t="str">
        <f>VLOOKUP(Tabela1[[#This Row],[IDADE]],Informações!F:G,2,0)</f>
        <v>31 - 40 ANOS</v>
      </c>
      <c r="Z14" s="15" t="str">
        <f>VLOOKUP(Tabela1[[#This Row],[ANOS DE EMPRESA]],Informações!I:J,2,0)</f>
        <v>MENOS DE 1 ANO</v>
      </c>
    </row>
    <row r="15" spans="3:26" x14ac:dyDescent="0.25">
      <c r="C15" s="8">
        <v>12</v>
      </c>
      <c r="D15" s="8" t="s">
        <v>37</v>
      </c>
      <c r="E15" s="8" t="s">
        <v>36</v>
      </c>
      <c r="F15" s="8" t="s">
        <v>50</v>
      </c>
      <c r="G15" s="8" t="s">
        <v>703</v>
      </c>
      <c r="H15" s="8" t="s">
        <v>36</v>
      </c>
      <c r="I15" s="9">
        <v>40827</v>
      </c>
      <c r="J15" s="9">
        <v>33395</v>
      </c>
      <c r="K15" s="8" t="s">
        <v>18</v>
      </c>
      <c r="L15" s="9">
        <v>42420.208333333336</v>
      </c>
      <c r="M15" s="8" t="s">
        <v>1300</v>
      </c>
      <c r="N15" s="8" t="s">
        <v>13</v>
      </c>
      <c r="O15" s="8">
        <v>10</v>
      </c>
      <c r="P15" s="8">
        <v>0</v>
      </c>
      <c r="Q15" s="8" t="s">
        <v>1341</v>
      </c>
      <c r="R15" s="8" t="s">
        <v>14</v>
      </c>
      <c r="S15" s="8" t="s">
        <v>15</v>
      </c>
      <c r="T15" s="8" t="s">
        <v>13</v>
      </c>
      <c r="U15" s="8" t="s">
        <v>16</v>
      </c>
      <c r="V15" s="10" t="s">
        <v>1308</v>
      </c>
      <c r="W15" s="13">
        <f>TRUNC((Tabela1[[#This Row],[DATA OCORRÊNCIA]]-Tabela1[[#This Row],[DATA NASCIMENTO]])/365)</f>
        <v>24</v>
      </c>
      <c r="X15" s="12">
        <f>TRUNC((Tabela1[[#This Row],[DATA OCORRÊNCIA]]-Tabela1[[#This Row],[DATA ADMISSAO]])/365)</f>
        <v>4</v>
      </c>
      <c r="Y15" s="12" t="str">
        <f>VLOOKUP(Tabela1[[#This Row],[IDADE]],Informações!F:G,2,0)</f>
        <v>21 - 25 ANOS</v>
      </c>
      <c r="Z15" s="15" t="str">
        <f>VLOOKUP(Tabela1[[#This Row],[ANOS DE EMPRESA]],Informações!I:J,2,0)</f>
        <v>1 - 5 ANOS</v>
      </c>
    </row>
    <row r="16" spans="3:26" x14ac:dyDescent="0.25">
      <c r="C16" s="8">
        <v>13</v>
      </c>
      <c r="D16" s="8" t="s">
        <v>37</v>
      </c>
      <c r="E16" s="8" t="s">
        <v>36</v>
      </c>
      <c r="F16" s="8" t="s">
        <v>51</v>
      </c>
      <c r="G16" s="8" t="s">
        <v>704</v>
      </c>
      <c r="H16" s="8" t="s">
        <v>1294</v>
      </c>
      <c r="I16" s="9">
        <v>42439</v>
      </c>
      <c r="J16" s="9">
        <v>32235</v>
      </c>
      <c r="K16" s="8" t="s">
        <v>12</v>
      </c>
      <c r="L16" s="9">
        <v>42793.979166666664</v>
      </c>
      <c r="M16" s="8" t="s">
        <v>1301</v>
      </c>
      <c r="N16" s="8" t="s">
        <v>13</v>
      </c>
      <c r="O16" s="8">
        <v>45</v>
      </c>
      <c r="P16" s="8"/>
      <c r="Q16" s="8" t="s">
        <v>1341</v>
      </c>
      <c r="R16" s="8" t="s">
        <v>14</v>
      </c>
      <c r="S16" s="8" t="s">
        <v>15</v>
      </c>
      <c r="T16" s="8" t="s">
        <v>13</v>
      </c>
      <c r="U16" s="8" t="s">
        <v>13</v>
      </c>
      <c r="V16" s="10" t="s">
        <v>1302</v>
      </c>
      <c r="W16" s="13">
        <f>TRUNC((Tabela1[[#This Row],[DATA OCORRÊNCIA]]-Tabela1[[#This Row],[DATA NASCIMENTO]])/365)</f>
        <v>28</v>
      </c>
      <c r="X16" s="12">
        <f>TRUNC((Tabela1[[#This Row],[DATA OCORRÊNCIA]]-Tabela1[[#This Row],[DATA ADMISSAO]])/365)</f>
        <v>0</v>
      </c>
      <c r="Y16" s="12" t="str">
        <f>VLOOKUP(Tabela1[[#This Row],[IDADE]],Informações!F:G,2,0)</f>
        <v>26 - 30 ANOS</v>
      </c>
      <c r="Z16" s="15" t="str">
        <f>VLOOKUP(Tabela1[[#This Row],[ANOS DE EMPRESA]],Informações!I:J,2,0)</f>
        <v>MENOS DE 1 ANO</v>
      </c>
    </row>
    <row r="17" spans="3:26" x14ac:dyDescent="0.25">
      <c r="C17" s="8">
        <v>14</v>
      </c>
      <c r="D17" s="8" t="s">
        <v>37</v>
      </c>
      <c r="E17" s="8" t="s">
        <v>36</v>
      </c>
      <c r="F17" s="8" t="s">
        <v>52</v>
      </c>
      <c r="G17" s="8" t="s">
        <v>705</v>
      </c>
      <c r="H17" s="8" t="s">
        <v>1293</v>
      </c>
      <c r="I17" s="9">
        <v>41023</v>
      </c>
      <c r="J17" s="9">
        <v>28984</v>
      </c>
      <c r="K17" s="8" t="s">
        <v>21</v>
      </c>
      <c r="L17" s="9">
        <v>42877.631944444445</v>
      </c>
      <c r="M17" s="8" t="s">
        <v>1301</v>
      </c>
      <c r="N17" s="8" t="s">
        <v>16</v>
      </c>
      <c r="O17" s="8">
        <v>0</v>
      </c>
      <c r="P17" s="8">
        <v>0</v>
      </c>
      <c r="Q17" s="8" t="s">
        <v>22</v>
      </c>
      <c r="R17" s="8" t="s">
        <v>14</v>
      </c>
      <c r="S17" s="8" t="s">
        <v>15</v>
      </c>
      <c r="T17" s="8" t="s">
        <v>16</v>
      </c>
      <c r="U17" s="8" t="s">
        <v>16</v>
      </c>
      <c r="V17" s="10" t="s">
        <v>1309</v>
      </c>
      <c r="W17" s="13">
        <f>TRUNC((Tabela1[[#This Row],[DATA OCORRÊNCIA]]-Tabela1[[#This Row],[DATA NASCIMENTO]])/365)</f>
        <v>38</v>
      </c>
      <c r="X17" s="12">
        <f>TRUNC((Tabela1[[#This Row],[DATA OCORRÊNCIA]]-Tabela1[[#This Row],[DATA ADMISSAO]])/365)</f>
        <v>5</v>
      </c>
      <c r="Y17" s="12" t="str">
        <f>VLOOKUP(Tabela1[[#This Row],[IDADE]],Informações!F:G,2,0)</f>
        <v>31 - 40 ANOS</v>
      </c>
      <c r="Z17" s="15" t="str">
        <f>VLOOKUP(Tabela1[[#This Row],[ANOS DE EMPRESA]],Informações!I:J,2,0)</f>
        <v>1 - 5 ANOS</v>
      </c>
    </row>
    <row r="18" spans="3:26" x14ac:dyDescent="0.25">
      <c r="C18" s="8">
        <v>15</v>
      </c>
      <c r="D18" s="8" t="s">
        <v>37</v>
      </c>
      <c r="E18" s="8" t="s">
        <v>38</v>
      </c>
      <c r="F18" s="8" t="s">
        <v>53</v>
      </c>
      <c r="G18" s="8" t="s">
        <v>706</v>
      </c>
      <c r="H18" s="8" t="s">
        <v>36</v>
      </c>
      <c r="I18" s="9">
        <v>41548</v>
      </c>
      <c r="J18" s="9">
        <v>29285</v>
      </c>
      <c r="K18" s="8" t="s">
        <v>21</v>
      </c>
      <c r="L18" s="9">
        <v>42926.020833333336</v>
      </c>
      <c r="M18" s="8" t="s">
        <v>1299</v>
      </c>
      <c r="N18" s="8" t="s">
        <v>13</v>
      </c>
      <c r="O18" s="8">
        <v>7</v>
      </c>
      <c r="P18" s="8"/>
      <c r="Q18" s="8" t="s">
        <v>22</v>
      </c>
      <c r="R18" s="8" t="s">
        <v>14</v>
      </c>
      <c r="S18" s="8" t="s">
        <v>15</v>
      </c>
      <c r="T18" s="8" t="s">
        <v>13</v>
      </c>
      <c r="U18" s="8" t="s">
        <v>16</v>
      </c>
      <c r="V18" s="10" t="s">
        <v>1304</v>
      </c>
      <c r="W18" s="13">
        <f>TRUNC((Tabela1[[#This Row],[DATA OCORRÊNCIA]]-Tabela1[[#This Row],[DATA NASCIMENTO]])/365)</f>
        <v>37</v>
      </c>
      <c r="X18" s="12">
        <f>TRUNC((Tabela1[[#This Row],[DATA OCORRÊNCIA]]-Tabela1[[#This Row],[DATA ADMISSAO]])/365)</f>
        <v>3</v>
      </c>
      <c r="Y18" s="12" t="str">
        <f>VLOOKUP(Tabela1[[#This Row],[IDADE]],Informações!F:G,2,0)</f>
        <v>31 - 40 ANOS</v>
      </c>
      <c r="Z18" s="15" t="str">
        <f>VLOOKUP(Tabela1[[#This Row],[ANOS DE EMPRESA]],Informações!I:J,2,0)</f>
        <v>1 - 5 ANOS</v>
      </c>
    </row>
    <row r="19" spans="3:26" x14ac:dyDescent="0.25">
      <c r="C19" s="8">
        <v>16</v>
      </c>
      <c r="D19" s="8" t="s">
        <v>37</v>
      </c>
      <c r="E19" s="8" t="s">
        <v>38</v>
      </c>
      <c r="F19" s="8" t="s">
        <v>54</v>
      </c>
      <c r="G19" s="8" t="s">
        <v>707</v>
      </c>
      <c r="H19" s="8" t="s">
        <v>36</v>
      </c>
      <c r="I19" s="9">
        <v>41387</v>
      </c>
      <c r="J19" s="9">
        <v>32723</v>
      </c>
      <c r="K19" s="8" t="s">
        <v>18</v>
      </c>
      <c r="L19" s="9">
        <v>42448.638888888891</v>
      </c>
      <c r="M19" s="8" t="s">
        <v>1301</v>
      </c>
      <c r="N19" s="8" t="s">
        <v>16</v>
      </c>
      <c r="O19" s="8">
        <v>0</v>
      </c>
      <c r="P19" s="8"/>
      <c r="Q19" s="8" t="s">
        <v>1341</v>
      </c>
      <c r="R19" s="8" t="s">
        <v>14</v>
      </c>
      <c r="S19" s="8" t="s">
        <v>15</v>
      </c>
      <c r="T19" s="8" t="s">
        <v>13</v>
      </c>
      <c r="U19" s="8" t="s">
        <v>16</v>
      </c>
      <c r="V19" s="10" t="s">
        <v>1310</v>
      </c>
      <c r="W19" s="13">
        <f>TRUNC((Tabela1[[#This Row],[DATA OCORRÊNCIA]]-Tabela1[[#This Row],[DATA NASCIMENTO]])/365)</f>
        <v>26</v>
      </c>
      <c r="X19" s="12">
        <f>TRUNC((Tabela1[[#This Row],[DATA OCORRÊNCIA]]-Tabela1[[#This Row],[DATA ADMISSAO]])/365)</f>
        <v>2</v>
      </c>
      <c r="Y19" s="12" t="str">
        <f>VLOOKUP(Tabela1[[#This Row],[IDADE]],Informações!F:G,2,0)</f>
        <v>26 - 30 ANOS</v>
      </c>
      <c r="Z19" s="15" t="str">
        <f>VLOOKUP(Tabela1[[#This Row],[ANOS DE EMPRESA]],Informações!I:J,2,0)</f>
        <v>1 - 5 ANOS</v>
      </c>
    </row>
    <row r="20" spans="3:26" x14ac:dyDescent="0.25">
      <c r="C20" s="8">
        <v>17</v>
      </c>
      <c r="D20" s="8" t="s">
        <v>37</v>
      </c>
      <c r="E20" s="8" t="s">
        <v>38</v>
      </c>
      <c r="F20" s="8" t="s">
        <v>55</v>
      </c>
      <c r="G20" s="8" t="s">
        <v>708</v>
      </c>
      <c r="H20" s="8" t="s">
        <v>36</v>
      </c>
      <c r="I20" s="9">
        <v>41506</v>
      </c>
      <c r="J20" s="9">
        <v>30708</v>
      </c>
      <c r="K20" s="8" t="s">
        <v>12</v>
      </c>
      <c r="L20" s="9">
        <v>42587.3125</v>
      </c>
      <c r="M20" s="8" t="s">
        <v>1300</v>
      </c>
      <c r="N20" s="8" t="s">
        <v>16</v>
      </c>
      <c r="O20" s="8">
        <v>14</v>
      </c>
      <c r="P20" s="8"/>
      <c r="Q20" s="8" t="s">
        <v>1341</v>
      </c>
      <c r="R20" s="8" t="s">
        <v>14</v>
      </c>
      <c r="S20" s="8" t="s">
        <v>15</v>
      </c>
      <c r="T20" s="8" t="s">
        <v>13</v>
      </c>
      <c r="U20" s="8" t="s">
        <v>16</v>
      </c>
      <c r="V20" s="10" t="s">
        <v>1305</v>
      </c>
      <c r="W20" s="13">
        <f>TRUNC((Tabela1[[#This Row],[DATA OCORRÊNCIA]]-Tabela1[[#This Row],[DATA NASCIMENTO]])/365)</f>
        <v>32</v>
      </c>
      <c r="X20" s="12">
        <f>TRUNC((Tabela1[[#This Row],[DATA OCORRÊNCIA]]-Tabela1[[#This Row],[DATA ADMISSAO]])/365)</f>
        <v>2</v>
      </c>
      <c r="Y20" s="12" t="str">
        <f>VLOOKUP(Tabela1[[#This Row],[IDADE]],Informações!F:G,2,0)</f>
        <v>31 - 40 ANOS</v>
      </c>
      <c r="Z20" s="15" t="str">
        <f>VLOOKUP(Tabela1[[#This Row],[ANOS DE EMPRESA]],Informações!I:J,2,0)</f>
        <v>1 - 5 ANOS</v>
      </c>
    </row>
    <row r="21" spans="3:26" x14ac:dyDescent="0.25">
      <c r="C21" s="8">
        <v>18</v>
      </c>
      <c r="D21" s="8" t="s">
        <v>37</v>
      </c>
      <c r="E21" s="8" t="s">
        <v>36</v>
      </c>
      <c r="F21" s="8" t="s">
        <v>56</v>
      </c>
      <c r="G21" s="8" t="s">
        <v>709</v>
      </c>
      <c r="H21" s="8" t="s">
        <v>1293</v>
      </c>
      <c r="I21" s="9">
        <v>42451</v>
      </c>
      <c r="J21" s="9">
        <v>34649</v>
      </c>
      <c r="K21" s="8" t="s">
        <v>12</v>
      </c>
      <c r="L21" s="9">
        <v>42595.104166666664</v>
      </c>
      <c r="M21" s="8" t="s">
        <v>1301</v>
      </c>
      <c r="N21" s="8" t="s">
        <v>16</v>
      </c>
      <c r="O21" s="8">
        <v>0</v>
      </c>
      <c r="P21" s="8"/>
      <c r="Q21" s="8" t="s">
        <v>1341</v>
      </c>
      <c r="R21" s="8" t="s">
        <v>14</v>
      </c>
      <c r="S21" s="8" t="s">
        <v>15</v>
      </c>
      <c r="T21" s="8" t="s">
        <v>13</v>
      </c>
      <c r="U21" s="8" t="s">
        <v>16</v>
      </c>
      <c r="V21" s="10" t="s">
        <v>1304</v>
      </c>
      <c r="W21" s="13">
        <f>TRUNC((Tabela1[[#This Row],[DATA OCORRÊNCIA]]-Tabela1[[#This Row],[DATA NASCIMENTO]])/365)</f>
        <v>21</v>
      </c>
      <c r="X21" s="12">
        <f>TRUNC((Tabela1[[#This Row],[DATA OCORRÊNCIA]]-Tabela1[[#This Row],[DATA ADMISSAO]])/365)</f>
        <v>0</v>
      </c>
      <c r="Y21" s="12" t="str">
        <f>VLOOKUP(Tabela1[[#This Row],[IDADE]],Informações!F:G,2,0)</f>
        <v>21 - 25 ANOS</v>
      </c>
      <c r="Z21" s="15" t="str">
        <f>VLOOKUP(Tabela1[[#This Row],[ANOS DE EMPRESA]],Informações!I:J,2,0)</f>
        <v>MENOS DE 1 ANO</v>
      </c>
    </row>
    <row r="22" spans="3:26" x14ac:dyDescent="0.25">
      <c r="C22" s="8">
        <v>19</v>
      </c>
      <c r="D22" s="8" t="s">
        <v>37</v>
      </c>
      <c r="E22" s="8" t="s">
        <v>38</v>
      </c>
      <c r="F22" s="8" t="s">
        <v>57</v>
      </c>
      <c r="G22" s="8" t="s">
        <v>710</v>
      </c>
      <c r="H22" s="8" t="s">
        <v>1296</v>
      </c>
      <c r="I22" s="9">
        <v>40725</v>
      </c>
      <c r="J22" s="9">
        <v>23447</v>
      </c>
      <c r="K22" s="8" t="s">
        <v>12</v>
      </c>
      <c r="L22" s="9">
        <v>42612.666666666664</v>
      </c>
      <c r="M22" s="8" t="s">
        <v>1301</v>
      </c>
      <c r="N22" s="8" t="s">
        <v>16</v>
      </c>
      <c r="O22" s="8">
        <v>0</v>
      </c>
      <c r="P22" s="8"/>
      <c r="Q22" s="8" t="s">
        <v>1341</v>
      </c>
      <c r="R22" s="8" t="s">
        <v>1313</v>
      </c>
      <c r="S22" s="8" t="s">
        <v>15</v>
      </c>
      <c r="T22" s="8" t="s">
        <v>13</v>
      </c>
      <c r="U22" s="8" t="s">
        <v>16</v>
      </c>
      <c r="V22" s="10" t="s">
        <v>1310</v>
      </c>
      <c r="W22" s="13">
        <f>TRUNC((Tabela1[[#This Row],[DATA OCORRÊNCIA]]-Tabela1[[#This Row],[DATA NASCIMENTO]])/365)</f>
        <v>52</v>
      </c>
      <c r="X22" s="12">
        <f>TRUNC((Tabela1[[#This Row],[DATA OCORRÊNCIA]]-Tabela1[[#This Row],[DATA ADMISSAO]])/365)</f>
        <v>5</v>
      </c>
      <c r="Y22" s="12" t="str">
        <f>VLOOKUP(Tabela1[[#This Row],[IDADE]],Informações!F:G,2,0)</f>
        <v>51 - 60 ANOS</v>
      </c>
      <c r="Z22" s="15" t="str">
        <f>VLOOKUP(Tabela1[[#This Row],[ANOS DE EMPRESA]],Informações!I:J,2,0)</f>
        <v>1 - 5 ANOS</v>
      </c>
    </row>
    <row r="23" spans="3:26" x14ac:dyDescent="0.25">
      <c r="C23" s="8">
        <v>20</v>
      </c>
      <c r="D23" s="8" t="s">
        <v>37</v>
      </c>
      <c r="E23" s="8" t="s">
        <v>36</v>
      </c>
      <c r="F23" s="8" t="s">
        <v>58</v>
      </c>
      <c r="G23" s="8" t="s">
        <v>711</v>
      </c>
      <c r="H23" s="8" t="s">
        <v>36</v>
      </c>
      <c r="I23" s="9">
        <v>42444</v>
      </c>
      <c r="J23" s="9">
        <v>30378</v>
      </c>
      <c r="K23" s="8" t="s">
        <v>21</v>
      </c>
      <c r="L23" s="9">
        <v>42841.916666666664</v>
      </c>
      <c r="M23" s="8" t="s">
        <v>1299</v>
      </c>
      <c r="N23" s="8" t="s">
        <v>16</v>
      </c>
      <c r="O23" s="8">
        <v>0</v>
      </c>
      <c r="P23" s="8"/>
      <c r="Q23" s="8" t="s">
        <v>1341</v>
      </c>
      <c r="R23" s="8" t="s">
        <v>20</v>
      </c>
      <c r="S23" s="8" t="s">
        <v>15</v>
      </c>
      <c r="T23" s="8" t="s">
        <v>16</v>
      </c>
      <c r="U23" s="8" t="s">
        <v>16</v>
      </c>
      <c r="V23" s="10" t="s">
        <v>1310</v>
      </c>
      <c r="W23" s="13">
        <f>TRUNC((Tabela1[[#This Row],[DATA OCORRÊNCIA]]-Tabela1[[#This Row],[DATA NASCIMENTO]])/365)</f>
        <v>34</v>
      </c>
      <c r="X23" s="12">
        <f>TRUNC((Tabela1[[#This Row],[DATA OCORRÊNCIA]]-Tabela1[[#This Row],[DATA ADMISSAO]])/365)</f>
        <v>1</v>
      </c>
      <c r="Y23" s="12" t="str">
        <f>VLOOKUP(Tabela1[[#This Row],[IDADE]],Informações!F:G,2,0)</f>
        <v>31 - 40 ANOS</v>
      </c>
      <c r="Z23" s="15" t="str">
        <f>VLOOKUP(Tabela1[[#This Row],[ANOS DE EMPRESA]],Informações!I:J,2,0)</f>
        <v>1 - 5 ANOS</v>
      </c>
    </row>
    <row r="24" spans="3:26" x14ac:dyDescent="0.25">
      <c r="C24" s="8">
        <v>21</v>
      </c>
      <c r="D24" s="8" t="s">
        <v>37</v>
      </c>
      <c r="E24" s="8" t="s">
        <v>38</v>
      </c>
      <c r="F24" s="8" t="s">
        <v>59</v>
      </c>
      <c r="G24" s="8" t="s">
        <v>712</v>
      </c>
      <c r="H24" s="8" t="s">
        <v>1294</v>
      </c>
      <c r="I24" s="9">
        <v>41745</v>
      </c>
      <c r="J24" s="9">
        <v>28009</v>
      </c>
      <c r="K24" s="8" t="s">
        <v>21</v>
      </c>
      <c r="L24" s="9">
        <v>42882.736111111109</v>
      </c>
      <c r="M24" s="8" t="s">
        <v>1299</v>
      </c>
      <c r="N24" s="8" t="s">
        <v>16</v>
      </c>
      <c r="O24" s="8">
        <v>15</v>
      </c>
      <c r="P24" s="8"/>
      <c r="Q24" s="8" t="s">
        <v>22</v>
      </c>
      <c r="R24" s="8" t="s">
        <v>20</v>
      </c>
      <c r="S24" s="8" t="s">
        <v>15</v>
      </c>
      <c r="T24" s="8" t="s">
        <v>13</v>
      </c>
      <c r="U24" s="8" t="s">
        <v>16</v>
      </c>
      <c r="V24" s="10" t="s">
        <v>1309</v>
      </c>
      <c r="W24" s="13">
        <f>TRUNC((Tabela1[[#This Row],[DATA OCORRÊNCIA]]-Tabela1[[#This Row],[DATA NASCIMENTO]])/365)</f>
        <v>40</v>
      </c>
      <c r="X24" s="12">
        <f>TRUNC((Tabela1[[#This Row],[DATA OCORRÊNCIA]]-Tabela1[[#This Row],[DATA ADMISSAO]])/365)</f>
        <v>3</v>
      </c>
      <c r="Y24" s="12" t="str">
        <f>VLOOKUP(Tabela1[[#This Row],[IDADE]],Informações!F:G,2,0)</f>
        <v>31 - 40 ANOS</v>
      </c>
      <c r="Z24" s="15" t="str">
        <f>VLOOKUP(Tabela1[[#This Row],[ANOS DE EMPRESA]],Informações!I:J,2,0)</f>
        <v>1 - 5 ANOS</v>
      </c>
    </row>
    <row r="25" spans="3:26" x14ac:dyDescent="0.25">
      <c r="C25" s="8">
        <v>22</v>
      </c>
      <c r="D25" s="8" t="s">
        <v>37</v>
      </c>
      <c r="E25" s="8" t="s">
        <v>23</v>
      </c>
      <c r="F25" s="8" t="s">
        <v>60</v>
      </c>
      <c r="G25" s="8" t="s">
        <v>713</v>
      </c>
      <c r="H25" s="8" t="s">
        <v>1295</v>
      </c>
      <c r="I25" s="9">
        <v>42691</v>
      </c>
      <c r="J25" s="9">
        <v>35563</v>
      </c>
      <c r="K25" s="8" t="s">
        <v>21</v>
      </c>
      <c r="L25" s="9">
        <v>42906.583333333336</v>
      </c>
      <c r="M25" s="8" t="s">
        <v>1301</v>
      </c>
      <c r="N25" s="8" t="s">
        <v>16</v>
      </c>
      <c r="O25" s="8">
        <v>14</v>
      </c>
      <c r="P25" s="8"/>
      <c r="Q25" s="8" t="s">
        <v>1341</v>
      </c>
      <c r="R25" s="8" t="s">
        <v>14</v>
      </c>
      <c r="S25" s="8" t="s">
        <v>15</v>
      </c>
      <c r="T25" s="8" t="s">
        <v>16</v>
      </c>
      <c r="U25" s="8" t="s">
        <v>16</v>
      </c>
      <c r="V25" s="10" t="s">
        <v>1308</v>
      </c>
      <c r="W25" s="13">
        <f>TRUNC((Tabela1[[#This Row],[DATA OCORRÊNCIA]]-Tabela1[[#This Row],[DATA NASCIMENTO]])/365)</f>
        <v>20</v>
      </c>
      <c r="X25" s="12">
        <f>TRUNC((Tabela1[[#This Row],[DATA OCORRÊNCIA]]-Tabela1[[#This Row],[DATA ADMISSAO]])/365)</f>
        <v>0</v>
      </c>
      <c r="Y25" s="12" t="str">
        <f>VLOOKUP(Tabela1[[#This Row],[IDADE]],Informações!F:G,2,0)</f>
        <v>18 - 20 ANOS</v>
      </c>
      <c r="Z25" s="15" t="str">
        <f>VLOOKUP(Tabela1[[#This Row],[ANOS DE EMPRESA]],Informações!I:J,2,0)</f>
        <v>MENOS DE 1 ANO</v>
      </c>
    </row>
    <row r="26" spans="3:26" x14ac:dyDescent="0.25">
      <c r="C26" s="8">
        <v>23</v>
      </c>
      <c r="D26" s="8" t="s">
        <v>37</v>
      </c>
      <c r="E26" s="8" t="s">
        <v>38</v>
      </c>
      <c r="F26" s="8" t="s">
        <v>61</v>
      </c>
      <c r="G26" s="8" t="s">
        <v>714</v>
      </c>
      <c r="H26" s="8" t="s">
        <v>36</v>
      </c>
      <c r="I26" s="9">
        <v>41506</v>
      </c>
      <c r="J26" s="9">
        <v>29254</v>
      </c>
      <c r="K26" s="8" t="s">
        <v>12</v>
      </c>
      <c r="L26" s="9">
        <v>42540.652777777781</v>
      </c>
      <c r="M26" s="8" t="s">
        <v>1300</v>
      </c>
      <c r="N26" s="8" t="s">
        <v>13</v>
      </c>
      <c r="O26" s="8">
        <v>45</v>
      </c>
      <c r="P26" s="8"/>
      <c r="Q26" s="8" t="s">
        <v>1341</v>
      </c>
      <c r="R26" s="8" t="s">
        <v>1312</v>
      </c>
      <c r="S26" s="8" t="s">
        <v>15</v>
      </c>
      <c r="T26" s="8" t="s">
        <v>13</v>
      </c>
      <c r="U26" s="8" t="s">
        <v>13</v>
      </c>
      <c r="V26" s="10" t="s">
        <v>1305</v>
      </c>
      <c r="W26" s="13">
        <f>TRUNC((Tabela1[[#This Row],[DATA OCORRÊNCIA]]-Tabela1[[#This Row],[DATA NASCIMENTO]])/365)</f>
        <v>36</v>
      </c>
      <c r="X26" s="12">
        <f>TRUNC((Tabela1[[#This Row],[DATA OCORRÊNCIA]]-Tabela1[[#This Row],[DATA ADMISSAO]])/365)</f>
        <v>2</v>
      </c>
      <c r="Y26" s="12" t="str">
        <f>VLOOKUP(Tabela1[[#This Row],[IDADE]],Informações!F:G,2,0)</f>
        <v>31 - 40 ANOS</v>
      </c>
      <c r="Z26" s="15" t="str">
        <f>VLOOKUP(Tabela1[[#This Row],[ANOS DE EMPRESA]],Informações!I:J,2,0)</f>
        <v>1 - 5 ANOS</v>
      </c>
    </row>
    <row r="27" spans="3:26" x14ac:dyDescent="0.25">
      <c r="C27" s="8">
        <v>24</v>
      </c>
      <c r="D27" s="8" t="s">
        <v>37</v>
      </c>
      <c r="E27" s="8" t="s">
        <v>36</v>
      </c>
      <c r="F27" s="8" t="s">
        <v>62</v>
      </c>
      <c r="G27" s="8" t="s">
        <v>715</v>
      </c>
      <c r="H27" s="8" t="s">
        <v>36</v>
      </c>
      <c r="I27" s="9">
        <v>41736</v>
      </c>
      <c r="J27" s="9">
        <v>31924</v>
      </c>
      <c r="K27" s="8" t="s">
        <v>12</v>
      </c>
      <c r="L27" s="9">
        <v>42461.4375</v>
      </c>
      <c r="M27" s="8" t="s">
        <v>1301</v>
      </c>
      <c r="N27" s="8" t="s">
        <v>13</v>
      </c>
      <c r="O27" s="8">
        <v>3</v>
      </c>
      <c r="P27" s="8">
        <v>0</v>
      </c>
      <c r="Q27" s="8" t="s">
        <v>1341</v>
      </c>
      <c r="R27" s="8" t="s">
        <v>14</v>
      </c>
      <c r="S27" s="8" t="s">
        <v>15</v>
      </c>
      <c r="T27" s="8" t="s">
        <v>13</v>
      </c>
      <c r="U27" s="8" t="s">
        <v>16</v>
      </c>
      <c r="V27" s="10" t="s">
        <v>1304</v>
      </c>
      <c r="W27" s="13">
        <f>TRUNC((Tabela1[[#This Row],[DATA OCORRÊNCIA]]-Tabela1[[#This Row],[DATA NASCIMENTO]])/365)</f>
        <v>28</v>
      </c>
      <c r="X27" s="12">
        <f>TRUNC((Tabela1[[#This Row],[DATA OCORRÊNCIA]]-Tabela1[[#This Row],[DATA ADMISSAO]])/365)</f>
        <v>1</v>
      </c>
      <c r="Y27" s="12" t="str">
        <f>VLOOKUP(Tabela1[[#This Row],[IDADE]],Informações!F:G,2,0)</f>
        <v>26 - 30 ANOS</v>
      </c>
      <c r="Z27" s="15" t="str">
        <f>VLOOKUP(Tabela1[[#This Row],[ANOS DE EMPRESA]],Informações!I:J,2,0)</f>
        <v>1 - 5 ANOS</v>
      </c>
    </row>
    <row r="28" spans="3:26" x14ac:dyDescent="0.25">
      <c r="C28" s="8">
        <v>25</v>
      </c>
      <c r="D28" s="8" t="s">
        <v>37</v>
      </c>
      <c r="E28" s="8" t="s">
        <v>38</v>
      </c>
      <c r="F28" s="8" t="s">
        <v>63</v>
      </c>
      <c r="G28" s="8" t="s">
        <v>716</v>
      </c>
      <c r="H28" s="8" t="s">
        <v>36</v>
      </c>
      <c r="I28" s="9">
        <v>41368</v>
      </c>
      <c r="J28" s="9">
        <v>34017</v>
      </c>
      <c r="K28" s="8" t="s">
        <v>12</v>
      </c>
      <c r="L28" s="9">
        <v>42614.652777777781</v>
      </c>
      <c r="M28" s="8" t="s">
        <v>1300</v>
      </c>
      <c r="N28" s="8" t="s">
        <v>16</v>
      </c>
      <c r="O28" s="8">
        <v>4</v>
      </c>
      <c r="P28" s="8"/>
      <c r="Q28" s="8" t="s">
        <v>22</v>
      </c>
      <c r="R28" s="8" t="s">
        <v>1313</v>
      </c>
      <c r="S28" s="8" t="s">
        <v>15</v>
      </c>
      <c r="T28" s="8" t="s">
        <v>13</v>
      </c>
      <c r="U28" s="8" t="s">
        <v>16</v>
      </c>
      <c r="V28" s="10" t="s">
        <v>1309</v>
      </c>
      <c r="W28" s="13">
        <f>TRUNC((Tabela1[[#This Row],[DATA OCORRÊNCIA]]-Tabela1[[#This Row],[DATA NASCIMENTO]])/365)</f>
        <v>23</v>
      </c>
      <c r="X28" s="12">
        <f>TRUNC((Tabela1[[#This Row],[DATA OCORRÊNCIA]]-Tabela1[[#This Row],[DATA ADMISSAO]])/365)</f>
        <v>3</v>
      </c>
      <c r="Y28" s="12" t="str">
        <f>VLOOKUP(Tabela1[[#This Row],[IDADE]],Informações!F:G,2,0)</f>
        <v>21 - 25 ANOS</v>
      </c>
      <c r="Z28" s="15" t="str">
        <f>VLOOKUP(Tabela1[[#This Row],[ANOS DE EMPRESA]],Informações!I:J,2,0)</f>
        <v>1 - 5 ANOS</v>
      </c>
    </row>
    <row r="29" spans="3:26" x14ac:dyDescent="0.25">
      <c r="C29" s="8">
        <v>26</v>
      </c>
      <c r="D29" s="8" t="s">
        <v>37</v>
      </c>
      <c r="E29" s="8" t="s">
        <v>36</v>
      </c>
      <c r="F29" s="8" t="s">
        <v>64</v>
      </c>
      <c r="G29" s="8" t="s">
        <v>717</v>
      </c>
      <c r="H29" s="8" t="s">
        <v>36</v>
      </c>
      <c r="I29" s="9">
        <v>41752</v>
      </c>
      <c r="J29" s="9">
        <v>29453</v>
      </c>
      <c r="K29" s="8" t="s">
        <v>21</v>
      </c>
      <c r="L29" s="9">
        <v>42860.930555555555</v>
      </c>
      <c r="M29" s="8" t="s">
        <v>1299</v>
      </c>
      <c r="N29" s="8" t="s">
        <v>16</v>
      </c>
      <c r="O29" s="8">
        <v>0</v>
      </c>
      <c r="P29" s="8"/>
      <c r="Q29" s="8" t="s">
        <v>1341</v>
      </c>
      <c r="R29" s="8" t="s">
        <v>14</v>
      </c>
      <c r="S29" s="8" t="s">
        <v>15</v>
      </c>
      <c r="T29" s="8" t="s">
        <v>13</v>
      </c>
      <c r="U29" s="8" t="s">
        <v>16</v>
      </c>
      <c r="V29" s="10" t="s">
        <v>1310</v>
      </c>
      <c r="W29" s="13">
        <f>TRUNC((Tabela1[[#This Row],[DATA OCORRÊNCIA]]-Tabela1[[#This Row],[DATA NASCIMENTO]])/365)</f>
        <v>36</v>
      </c>
      <c r="X29" s="12">
        <f>TRUNC((Tabela1[[#This Row],[DATA OCORRÊNCIA]]-Tabela1[[#This Row],[DATA ADMISSAO]])/365)</f>
        <v>3</v>
      </c>
      <c r="Y29" s="12" t="str">
        <f>VLOOKUP(Tabela1[[#This Row],[IDADE]],Informações!F:G,2,0)</f>
        <v>31 - 40 ANOS</v>
      </c>
      <c r="Z29" s="15" t="str">
        <f>VLOOKUP(Tabela1[[#This Row],[ANOS DE EMPRESA]],Informações!I:J,2,0)</f>
        <v>1 - 5 ANOS</v>
      </c>
    </row>
    <row r="30" spans="3:26" x14ac:dyDescent="0.25">
      <c r="C30" s="8">
        <v>27</v>
      </c>
      <c r="D30" s="8" t="s">
        <v>37</v>
      </c>
      <c r="E30" s="8" t="s">
        <v>36</v>
      </c>
      <c r="F30" s="8" t="s">
        <v>65</v>
      </c>
      <c r="G30" s="8" t="s">
        <v>718</v>
      </c>
      <c r="H30" s="8" t="s">
        <v>1294</v>
      </c>
      <c r="I30" s="9">
        <v>42168</v>
      </c>
      <c r="J30" s="9">
        <v>27595</v>
      </c>
      <c r="K30" s="8" t="s">
        <v>12</v>
      </c>
      <c r="L30" s="9">
        <v>42628.833333333336</v>
      </c>
      <c r="M30" s="8" t="s">
        <v>1300</v>
      </c>
      <c r="N30" s="8" t="s">
        <v>16</v>
      </c>
      <c r="O30" s="8"/>
      <c r="P30" s="8"/>
      <c r="Q30" s="8" t="s">
        <v>1341</v>
      </c>
      <c r="R30" s="8" t="s">
        <v>14</v>
      </c>
      <c r="S30" s="8" t="s">
        <v>15</v>
      </c>
      <c r="T30" s="8" t="s">
        <v>13</v>
      </c>
      <c r="U30" s="8" t="s">
        <v>16</v>
      </c>
      <c r="V30" s="10" t="s">
        <v>1306</v>
      </c>
      <c r="W30" s="13">
        <f>TRUNC((Tabela1[[#This Row],[DATA OCORRÊNCIA]]-Tabela1[[#This Row],[DATA NASCIMENTO]])/365)</f>
        <v>41</v>
      </c>
      <c r="X30" s="12">
        <f>TRUNC((Tabela1[[#This Row],[DATA OCORRÊNCIA]]-Tabela1[[#This Row],[DATA ADMISSAO]])/365)</f>
        <v>1</v>
      </c>
      <c r="Y30" s="12" t="str">
        <f>VLOOKUP(Tabela1[[#This Row],[IDADE]],Informações!F:G,2,0)</f>
        <v>41- 50 ANOS</v>
      </c>
      <c r="Z30" s="15" t="str">
        <f>VLOOKUP(Tabela1[[#This Row],[ANOS DE EMPRESA]],Informações!I:J,2,0)</f>
        <v>1 - 5 ANOS</v>
      </c>
    </row>
    <row r="31" spans="3:26" x14ac:dyDescent="0.25">
      <c r="C31" s="8">
        <v>28</v>
      </c>
      <c r="D31" s="8" t="s">
        <v>37</v>
      </c>
      <c r="E31" s="8" t="s">
        <v>36</v>
      </c>
      <c r="F31" s="8" t="s">
        <v>66</v>
      </c>
      <c r="G31" s="8" t="s">
        <v>719</v>
      </c>
      <c r="H31" s="8" t="s">
        <v>1294</v>
      </c>
      <c r="I31" s="9">
        <v>41829</v>
      </c>
      <c r="J31" s="9">
        <v>23824</v>
      </c>
      <c r="K31" s="8" t="s">
        <v>21</v>
      </c>
      <c r="L31" s="9">
        <v>42903.743055555555</v>
      </c>
      <c r="M31" s="8" t="s">
        <v>1299</v>
      </c>
      <c r="N31" s="8" t="s">
        <v>16</v>
      </c>
      <c r="O31" s="8">
        <v>9</v>
      </c>
      <c r="P31" s="8"/>
      <c r="Q31" s="8" t="s">
        <v>1341</v>
      </c>
      <c r="R31" s="8" t="s">
        <v>20</v>
      </c>
      <c r="S31" s="8" t="s">
        <v>15</v>
      </c>
      <c r="T31" s="8" t="s">
        <v>16</v>
      </c>
      <c r="U31" s="8" t="s">
        <v>16</v>
      </c>
      <c r="V31" s="10" t="s">
        <v>1305</v>
      </c>
      <c r="W31" s="13">
        <f>TRUNC((Tabela1[[#This Row],[DATA OCORRÊNCIA]]-Tabela1[[#This Row],[DATA NASCIMENTO]])/365)</f>
        <v>52</v>
      </c>
      <c r="X31" s="12">
        <f>TRUNC((Tabela1[[#This Row],[DATA OCORRÊNCIA]]-Tabela1[[#This Row],[DATA ADMISSAO]])/365)</f>
        <v>2</v>
      </c>
      <c r="Y31" s="12" t="str">
        <f>VLOOKUP(Tabela1[[#This Row],[IDADE]],Informações!F:G,2,0)</f>
        <v>51 - 60 ANOS</v>
      </c>
      <c r="Z31" s="15" t="str">
        <f>VLOOKUP(Tabela1[[#This Row],[ANOS DE EMPRESA]],Informações!I:J,2,0)</f>
        <v>1 - 5 ANOS</v>
      </c>
    </row>
    <row r="32" spans="3:26" x14ac:dyDescent="0.25">
      <c r="C32" s="8">
        <v>29</v>
      </c>
      <c r="D32" s="8" t="s">
        <v>37</v>
      </c>
      <c r="E32" s="8" t="s">
        <v>36</v>
      </c>
      <c r="F32" s="8" t="s">
        <v>67</v>
      </c>
      <c r="G32" s="8" t="s">
        <v>720</v>
      </c>
      <c r="H32" s="8" t="s">
        <v>1294</v>
      </c>
      <c r="I32" s="9">
        <v>42558</v>
      </c>
      <c r="J32" s="9">
        <v>30119</v>
      </c>
      <c r="K32" s="8" t="s">
        <v>12</v>
      </c>
      <c r="L32" s="9">
        <v>42607.743055555555</v>
      </c>
      <c r="M32" s="8" t="s">
        <v>1300</v>
      </c>
      <c r="N32" s="8" t="s">
        <v>13</v>
      </c>
      <c r="O32" s="8">
        <v>3</v>
      </c>
      <c r="P32" s="8"/>
      <c r="Q32" s="8" t="s">
        <v>1341</v>
      </c>
      <c r="R32" s="8" t="s">
        <v>14</v>
      </c>
      <c r="S32" s="8" t="s">
        <v>15</v>
      </c>
      <c r="T32" s="8" t="s">
        <v>13</v>
      </c>
      <c r="U32" s="8" t="s">
        <v>16</v>
      </c>
      <c r="V32" s="10" t="s">
        <v>1305</v>
      </c>
      <c r="W32" s="13">
        <f>TRUNC((Tabela1[[#This Row],[DATA OCORRÊNCIA]]-Tabela1[[#This Row],[DATA NASCIMENTO]])/365)</f>
        <v>34</v>
      </c>
      <c r="X32" s="12">
        <f>TRUNC((Tabela1[[#This Row],[DATA OCORRÊNCIA]]-Tabela1[[#This Row],[DATA ADMISSAO]])/365)</f>
        <v>0</v>
      </c>
      <c r="Y32" s="12" t="str">
        <f>VLOOKUP(Tabela1[[#This Row],[IDADE]],Informações!F:G,2,0)</f>
        <v>31 - 40 ANOS</v>
      </c>
      <c r="Z32" s="15" t="str">
        <f>VLOOKUP(Tabela1[[#This Row],[ANOS DE EMPRESA]],Informações!I:J,2,0)</f>
        <v>MENOS DE 1 ANO</v>
      </c>
    </row>
    <row r="33" spans="3:26" x14ac:dyDescent="0.25">
      <c r="C33" s="8">
        <v>30</v>
      </c>
      <c r="D33" s="8" t="s">
        <v>37</v>
      </c>
      <c r="E33" s="8" t="s">
        <v>36</v>
      </c>
      <c r="F33" s="8" t="s">
        <v>68</v>
      </c>
      <c r="G33" s="8" t="s">
        <v>721</v>
      </c>
      <c r="H33" s="8" t="s">
        <v>36</v>
      </c>
      <c r="I33" s="9">
        <v>39552</v>
      </c>
      <c r="J33" s="9">
        <v>29828</v>
      </c>
      <c r="K33" s="8" t="s">
        <v>12</v>
      </c>
      <c r="L33" s="9">
        <v>42486.951388888891</v>
      </c>
      <c r="M33" s="8" t="s">
        <v>1300</v>
      </c>
      <c r="N33" s="8" t="s">
        <v>16</v>
      </c>
      <c r="O33" s="8"/>
      <c r="P33" s="8">
        <v>0</v>
      </c>
      <c r="Q33" s="8" t="s">
        <v>1341</v>
      </c>
      <c r="R33" s="8" t="s">
        <v>14</v>
      </c>
      <c r="S33" s="8" t="s">
        <v>15</v>
      </c>
      <c r="T33" s="8" t="s">
        <v>13</v>
      </c>
      <c r="U33" s="8" t="s">
        <v>16</v>
      </c>
      <c r="V33" s="10" t="s">
        <v>1304</v>
      </c>
      <c r="W33" s="13">
        <f>TRUNC((Tabela1[[#This Row],[DATA OCORRÊNCIA]]-Tabela1[[#This Row],[DATA NASCIMENTO]])/365)</f>
        <v>34</v>
      </c>
      <c r="X33" s="12">
        <f>TRUNC((Tabela1[[#This Row],[DATA OCORRÊNCIA]]-Tabela1[[#This Row],[DATA ADMISSAO]])/365)</f>
        <v>8</v>
      </c>
      <c r="Y33" s="12" t="str">
        <f>VLOOKUP(Tabela1[[#This Row],[IDADE]],Informações!F:G,2,0)</f>
        <v>31 - 40 ANOS</v>
      </c>
      <c r="Z33" s="15" t="str">
        <f>VLOOKUP(Tabela1[[#This Row],[ANOS DE EMPRESA]],Informações!I:J,2,0)</f>
        <v>6 - 10 ANOS</v>
      </c>
    </row>
    <row r="34" spans="3:26" x14ac:dyDescent="0.25">
      <c r="C34" s="8">
        <v>31</v>
      </c>
      <c r="D34" s="8" t="s">
        <v>37</v>
      </c>
      <c r="E34" s="8" t="s">
        <v>38</v>
      </c>
      <c r="F34" s="8" t="s">
        <v>69</v>
      </c>
      <c r="G34" s="8" t="s">
        <v>722</v>
      </c>
      <c r="H34" s="8" t="s">
        <v>36</v>
      </c>
      <c r="I34" s="9">
        <v>40725</v>
      </c>
      <c r="J34" s="9">
        <v>18470</v>
      </c>
      <c r="K34" s="8" t="s">
        <v>18</v>
      </c>
      <c r="L34" s="9">
        <v>42412.395833333336</v>
      </c>
      <c r="M34" s="8" t="s">
        <v>1299</v>
      </c>
      <c r="N34" s="8" t="s">
        <v>13</v>
      </c>
      <c r="O34" s="8">
        <v>30</v>
      </c>
      <c r="P34" s="8"/>
      <c r="Q34" s="8" t="s">
        <v>1341</v>
      </c>
      <c r="R34" s="8" t="s">
        <v>20</v>
      </c>
      <c r="S34" s="8" t="s">
        <v>15</v>
      </c>
      <c r="T34" s="8" t="s">
        <v>13</v>
      </c>
      <c r="U34" s="8" t="s">
        <v>13</v>
      </c>
      <c r="V34" s="10" t="s">
        <v>1305</v>
      </c>
      <c r="W34" s="13">
        <f>TRUNC((Tabela1[[#This Row],[DATA OCORRÊNCIA]]-Tabela1[[#This Row],[DATA NASCIMENTO]])/365)</f>
        <v>65</v>
      </c>
      <c r="X34" s="12">
        <f>TRUNC((Tabela1[[#This Row],[DATA OCORRÊNCIA]]-Tabela1[[#This Row],[DATA ADMISSAO]])/365)</f>
        <v>4</v>
      </c>
      <c r="Y34" s="12" t="str">
        <f>VLOOKUP(Tabela1[[#This Row],[IDADE]],Informações!F:G,2,0)</f>
        <v>ACIMA DOS 60 ANOS</v>
      </c>
      <c r="Z34" s="15" t="str">
        <f>VLOOKUP(Tabela1[[#This Row],[ANOS DE EMPRESA]],Informações!I:J,2,0)</f>
        <v>1 - 5 ANOS</v>
      </c>
    </row>
    <row r="35" spans="3:26" x14ac:dyDescent="0.25">
      <c r="C35" s="8">
        <v>32</v>
      </c>
      <c r="D35" s="8" t="s">
        <v>37</v>
      </c>
      <c r="E35" s="8" t="s">
        <v>38</v>
      </c>
      <c r="F35" s="8" t="s">
        <v>70</v>
      </c>
      <c r="G35" s="8" t="s">
        <v>716</v>
      </c>
      <c r="H35" s="8" t="s">
        <v>36</v>
      </c>
      <c r="I35" s="9">
        <v>41368</v>
      </c>
      <c r="J35" s="9">
        <v>34017</v>
      </c>
      <c r="K35" s="8" t="s">
        <v>18</v>
      </c>
      <c r="L35" s="9">
        <v>42446.444444444445</v>
      </c>
      <c r="M35" s="8" t="s">
        <v>1299</v>
      </c>
      <c r="N35" s="8" t="s">
        <v>13</v>
      </c>
      <c r="O35" s="8">
        <v>13</v>
      </c>
      <c r="P35" s="8"/>
      <c r="Q35" s="8" t="s">
        <v>1341</v>
      </c>
      <c r="R35" s="8" t="s">
        <v>19</v>
      </c>
      <c r="S35" s="8" t="s">
        <v>15</v>
      </c>
      <c r="T35" s="8" t="s">
        <v>13</v>
      </c>
      <c r="U35" s="8" t="s">
        <v>13</v>
      </c>
      <c r="V35" s="10" t="s">
        <v>1310</v>
      </c>
      <c r="W35" s="13">
        <f>TRUNC((Tabela1[[#This Row],[DATA OCORRÊNCIA]]-Tabela1[[#This Row],[DATA NASCIMENTO]])/365)</f>
        <v>23</v>
      </c>
      <c r="X35" s="12">
        <f>TRUNC((Tabela1[[#This Row],[DATA OCORRÊNCIA]]-Tabela1[[#This Row],[DATA ADMISSAO]])/365)</f>
        <v>2</v>
      </c>
      <c r="Y35" s="12" t="str">
        <f>VLOOKUP(Tabela1[[#This Row],[IDADE]],Informações!F:G,2,0)</f>
        <v>21 - 25 ANOS</v>
      </c>
      <c r="Z35" s="15" t="str">
        <f>VLOOKUP(Tabela1[[#This Row],[ANOS DE EMPRESA]],Informações!I:J,2,0)</f>
        <v>1 - 5 ANOS</v>
      </c>
    </row>
    <row r="36" spans="3:26" x14ac:dyDescent="0.25">
      <c r="C36" s="8">
        <v>33</v>
      </c>
      <c r="D36" s="8" t="s">
        <v>37</v>
      </c>
      <c r="E36" s="8" t="s">
        <v>38</v>
      </c>
      <c r="F36" s="8" t="s">
        <v>71</v>
      </c>
      <c r="G36" s="8" t="s">
        <v>723</v>
      </c>
      <c r="H36" s="8" t="s">
        <v>36</v>
      </c>
      <c r="I36" s="9">
        <v>41557</v>
      </c>
      <c r="J36" s="9">
        <v>29826</v>
      </c>
      <c r="K36" s="8" t="s">
        <v>12</v>
      </c>
      <c r="L36" s="9">
        <v>42498.3125</v>
      </c>
      <c r="M36" s="8" t="s">
        <v>1300</v>
      </c>
      <c r="N36" s="8" t="s">
        <v>16</v>
      </c>
      <c r="O36" s="8"/>
      <c r="P36" s="8"/>
      <c r="Q36" s="8" t="s">
        <v>1341</v>
      </c>
      <c r="R36" s="8" t="s">
        <v>14</v>
      </c>
      <c r="S36" s="8" t="s">
        <v>15</v>
      </c>
      <c r="T36" s="8" t="s">
        <v>13</v>
      </c>
      <c r="U36" s="8" t="s">
        <v>16</v>
      </c>
      <c r="V36" s="10" t="s">
        <v>1305</v>
      </c>
      <c r="W36" s="13">
        <f>TRUNC((Tabela1[[#This Row],[DATA OCORRÊNCIA]]-Tabela1[[#This Row],[DATA NASCIMENTO]])/365)</f>
        <v>34</v>
      </c>
      <c r="X36" s="12">
        <f>TRUNC((Tabela1[[#This Row],[DATA OCORRÊNCIA]]-Tabela1[[#This Row],[DATA ADMISSAO]])/365)</f>
        <v>2</v>
      </c>
      <c r="Y36" s="12" t="str">
        <f>VLOOKUP(Tabela1[[#This Row],[IDADE]],Informações!F:G,2,0)</f>
        <v>31 - 40 ANOS</v>
      </c>
      <c r="Z36" s="15" t="str">
        <f>VLOOKUP(Tabela1[[#This Row],[ANOS DE EMPRESA]],Informações!I:J,2,0)</f>
        <v>1 - 5 ANOS</v>
      </c>
    </row>
    <row r="37" spans="3:26" x14ac:dyDescent="0.25">
      <c r="C37" s="8">
        <v>34</v>
      </c>
      <c r="D37" s="8" t="s">
        <v>37</v>
      </c>
      <c r="E37" s="8" t="s">
        <v>38</v>
      </c>
      <c r="F37" s="8" t="s">
        <v>72</v>
      </c>
      <c r="G37" s="8" t="s">
        <v>724</v>
      </c>
      <c r="H37" s="8" t="s">
        <v>36</v>
      </c>
      <c r="I37" s="9">
        <v>42662</v>
      </c>
      <c r="J37" s="9">
        <v>35531</v>
      </c>
      <c r="K37" s="8" t="s">
        <v>12</v>
      </c>
      <c r="L37" s="9">
        <v>42672.944444444445</v>
      </c>
      <c r="M37" s="8" t="s">
        <v>1301</v>
      </c>
      <c r="N37" s="8" t="s">
        <v>16</v>
      </c>
      <c r="O37" s="8">
        <v>7</v>
      </c>
      <c r="P37" s="8"/>
      <c r="Q37" s="8" t="s">
        <v>1341</v>
      </c>
      <c r="R37" s="8" t="s">
        <v>1313</v>
      </c>
      <c r="S37" s="8" t="s">
        <v>15</v>
      </c>
      <c r="T37" s="8" t="s">
        <v>13</v>
      </c>
      <c r="U37" s="8" t="s">
        <v>16</v>
      </c>
      <c r="V37" s="10" t="s">
        <v>1309</v>
      </c>
      <c r="W37" s="13">
        <f>TRUNC((Tabela1[[#This Row],[DATA OCORRÊNCIA]]-Tabela1[[#This Row],[DATA NASCIMENTO]])/365)</f>
        <v>19</v>
      </c>
      <c r="X37" s="12">
        <f>TRUNC((Tabela1[[#This Row],[DATA OCORRÊNCIA]]-Tabela1[[#This Row],[DATA ADMISSAO]])/365)</f>
        <v>0</v>
      </c>
      <c r="Y37" s="12" t="str">
        <f>VLOOKUP(Tabela1[[#This Row],[IDADE]],Informações!F:G,2,0)</f>
        <v>18 - 20 ANOS</v>
      </c>
      <c r="Z37" s="15" t="str">
        <f>VLOOKUP(Tabela1[[#This Row],[ANOS DE EMPRESA]],Informações!I:J,2,0)</f>
        <v>MENOS DE 1 ANO</v>
      </c>
    </row>
    <row r="38" spans="3:26" x14ac:dyDescent="0.25">
      <c r="C38" s="8">
        <v>35</v>
      </c>
      <c r="D38" s="8" t="s">
        <v>37</v>
      </c>
      <c r="E38" s="8" t="s">
        <v>36</v>
      </c>
      <c r="F38" s="8" t="s">
        <v>73</v>
      </c>
      <c r="G38" s="8" t="s">
        <v>725</v>
      </c>
      <c r="H38" s="8" t="s">
        <v>36</v>
      </c>
      <c r="I38" s="9">
        <v>42508</v>
      </c>
      <c r="J38" s="9">
        <v>32049</v>
      </c>
      <c r="K38" s="8" t="s">
        <v>21</v>
      </c>
      <c r="L38" s="9">
        <v>42862.770833333336</v>
      </c>
      <c r="M38" s="8" t="s">
        <v>1300</v>
      </c>
      <c r="N38" s="8" t="s">
        <v>16</v>
      </c>
      <c r="O38" s="8">
        <v>0</v>
      </c>
      <c r="P38" s="8"/>
      <c r="Q38" s="8" t="s">
        <v>1341</v>
      </c>
      <c r="R38" s="8" t="s">
        <v>20</v>
      </c>
      <c r="S38" s="8" t="s">
        <v>15</v>
      </c>
      <c r="T38" s="8" t="s">
        <v>13</v>
      </c>
      <c r="U38" s="8" t="s">
        <v>16</v>
      </c>
      <c r="V38" s="10" t="s">
        <v>1308</v>
      </c>
      <c r="W38" s="13">
        <f>TRUNC((Tabela1[[#This Row],[DATA OCORRÊNCIA]]-Tabela1[[#This Row],[DATA NASCIMENTO]])/365)</f>
        <v>29</v>
      </c>
      <c r="X38" s="12">
        <f>TRUNC((Tabela1[[#This Row],[DATA OCORRÊNCIA]]-Tabela1[[#This Row],[DATA ADMISSAO]])/365)</f>
        <v>0</v>
      </c>
      <c r="Y38" s="12" t="str">
        <f>VLOOKUP(Tabela1[[#This Row],[IDADE]],Informações!F:G,2,0)</f>
        <v>26 - 30 ANOS</v>
      </c>
      <c r="Z38" s="15" t="str">
        <f>VLOOKUP(Tabela1[[#This Row],[ANOS DE EMPRESA]],Informações!I:J,2,0)</f>
        <v>MENOS DE 1 ANO</v>
      </c>
    </row>
    <row r="39" spans="3:26" x14ac:dyDescent="0.25">
      <c r="C39" s="8">
        <v>36</v>
      </c>
      <c r="D39" s="8" t="s">
        <v>37</v>
      </c>
      <c r="E39" s="8" t="s">
        <v>36</v>
      </c>
      <c r="F39" s="8" t="s">
        <v>74</v>
      </c>
      <c r="G39" s="8" t="s">
        <v>726</v>
      </c>
      <c r="H39" s="8" t="s">
        <v>36</v>
      </c>
      <c r="I39" s="9">
        <v>41443</v>
      </c>
      <c r="J39" s="9">
        <v>32682</v>
      </c>
      <c r="K39" s="8" t="s">
        <v>12</v>
      </c>
      <c r="L39" s="9">
        <v>42634.583333333336</v>
      </c>
      <c r="M39" s="8" t="s">
        <v>1301</v>
      </c>
      <c r="N39" s="8" t="s">
        <v>16</v>
      </c>
      <c r="O39" s="8">
        <v>5</v>
      </c>
      <c r="P39" s="8">
        <v>0</v>
      </c>
      <c r="Q39" s="8" t="s">
        <v>1341</v>
      </c>
      <c r="R39" s="8" t="s">
        <v>19</v>
      </c>
      <c r="S39" s="8" t="s">
        <v>15</v>
      </c>
      <c r="T39" s="8" t="s">
        <v>13</v>
      </c>
      <c r="U39" s="8" t="s">
        <v>16</v>
      </c>
      <c r="V39" s="10" t="s">
        <v>1308</v>
      </c>
      <c r="W39" s="13">
        <f>TRUNC((Tabela1[[#This Row],[DATA OCORRÊNCIA]]-Tabela1[[#This Row],[DATA NASCIMENTO]])/365)</f>
        <v>27</v>
      </c>
      <c r="X39" s="12">
        <f>TRUNC((Tabela1[[#This Row],[DATA OCORRÊNCIA]]-Tabela1[[#This Row],[DATA ADMISSAO]])/365)</f>
        <v>3</v>
      </c>
      <c r="Y39" s="12" t="str">
        <f>VLOOKUP(Tabela1[[#This Row],[IDADE]],Informações!F:G,2,0)</f>
        <v>26 - 30 ANOS</v>
      </c>
      <c r="Z39" s="15" t="str">
        <f>VLOOKUP(Tabela1[[#This Row],[ANOS DE EMPRESA]],Informações!I:J,2,0)</f>
        <v>1 - 5 ANOS</v>
      </c>
    </row>
    <row r="40" spans="3:26" x14ac:dyDescent="0.25">
      <c r="C40" s="8">
        <v>37</v>
      </c>
      <c r="D40" s="8" t="s">
        <v>37</v>
      </c>
      <c r="E40" s="8" t="s">
        <v>36</v>
      </c>
      <c r="F40" s="8" t="s">
        <v>75</v>
      </c>
      <c r="G40" s="8" t="s">
        <v>727</v>
      </c>
      <c r="H40" s="8" t="s">
        <v>36</v>
      </c>
      <c r="I40" s="9">
        <v>42550</v>
      </c>
      <c r="J40" s="9">
        <v>34011</v>
      </c>
      <c r="K40" s="8" t="s">
        <v>12</v>
      </c>
      <c r="L40" s="9">
        <v>42745.347222222219</v>
      </c>
      <c r="M40" s="8" t="s">
        <v>1300</v>
      </c>
      <c r="N40" s="8" t="s">
        <v>16</v>
      </c>
      <c r="O40" s="8">
        <v>7</v>
      </c>
      <c r="P40" s="8"/>
      <c r="Q40" s="8" t="s">
        <v>1341</v>
      </c>
      <c r="R40" s="8" t="s">
        <v>14</v>
      </c>
      <c r="S40" s="8" t="s">
        <v>15</v>
      </c>
      <c r="T40" s="8" t="s">
        <v>16</v>
      </c>
      <c r="U40" s="8" t="s">
        <v>16</v>
      </c>
      <c r="V40" s="10" t="s">
        <v>1305</v>
      </c>
      <c r="W40" s="13">
        <f>TRUNC((Tabela1[[#This Row],[DATA OCORRÊNCIA]]-Tabela1[[#This Row],[DATA NASCIMENTO]])/365)</f>
        <v>23</v>
      </c>
      <c r="X40" s="12">
        <f>TRUNC((Tabela1[[#This Row],[DATA OCORRÊNCIA]]-Tabela1[[#This Row],[DATA ADMISSAO]])/365)</f>
        <v>0</v>
      </c>
      <c r="Y40" s="12" t="str">
        <f>VLOOKUP(Tabela1[[#This Row],[IDADE]],Informações!F:G,2,0)</f>
        <v>21 - 25 ANOS</v>
      </c>
      <c r="Z40" s="15" t="str">
        <f>VLOOKUP(Tabela1[[#This Row],[ANOS DE EMPRESA]],Informações!I:J,2,0)</f>
        <v>MENOS DE 1 ANO</v>
      </c>
    </row>
    <row r="41" spans="3:26" x14ac:dyDescent="0.25">
      <c r="C41" s="8">
        <v>38</v>
      </c>
      <c r="D41" s="8" t="s">
        <v>37</v>
      </c>
      <c r="E41" s="8" t="s">
        <v>36</v>
      </c>
      <c r="F41" s="8" t="s">
        <v>76</v>
      </c>
      <c r="G41" s="8" t="s">
        <v>728</v>
      </c>
      <c r="H41" s="8" t="s">
        <v>1297</v>
      </c>
      <c r="I41" s="9">
        <v>42682</v>
      </c>
      <c r="J41" s="9">
        <v>32693</v>
      </c>
      <c r="K41" s="8" t="s">
        <v>21</v>
      </c>
      <c r="L41" s="9">
        <v>43002.652777777781</v>
      </c>
      <c r="M41" s="8" t="s">
        <v>1301</v>
      </c>
      <c r="N41" s="8" t="s">
        <v>13</v>
      </c>
      <c r="O41" s="8">
        <v>9</v>
      </c>
      <c r="P41" s="8"/>
      <c r="Q41" s="8" t="s">
        <v>1341</v>
      </c>
      <c r="R41" s="8" t="s">
        <v>14</v>
      </c>
      <c r="S41" s="8" t="s">
        <v>15</v>
      </c>
      <c r="T41" s="8" t="s">
        <v>13</v>
      </c>
      <c r="U41" s="8" t="s">
        <v>16</v>
      </c>
      <c r="V41" s="10" t="s">
        <v>1304</v>
      </c>
      <c r="W41" s="13">
        <f>TRUNC((Tabela1[[#This Row],[DATA OCORRÊNCIA]]-Tabela1[[#This Row],[DATA NASCIMENTO]])/365)</f>
        <v>28</v>
      </c>
      <c r="X41" s="12">
        <f>TRUNC((Tabela1[[#This Row],[DATA OCORRÊNCIA]]-Tabela1[[#This Row],[DATA ADMISSAO]])/365)</f>
        <v>0</v>
      </c>
      <c r="Y41" s="12" t="str">
        <f>VLOOKUP(Tabela1[[#This Row],[IDADE]],Informações!F:G,2,0)</f>
        <v>26 - 30 ANOS</v>
      </c>
      <c r="Z41" s="15" t="str">
        <f>VLOOKUP(Tabela1[[#This Row],[ANOS DE EMPRESA]],Informações!I:J,2,0)</f>
        <v>MENOS DE 1 ANO</v>
      </c>
    </row>
    <row r="42" spans="3:26" x14ac:dyDescent="0.25">
      <c r="C42" s="8">
        <v>39</v>
      </c>
      <c r="D42" s="8" t="s">
        <v>37</v>
      </c>
      <c r="E42" s="8" t="s">
        <v>36</v>
      </c>
      <c r="F42" s="8" t="s">
        <v>77</v>
      </c>
      <c r="G42" s="8" t="s">
        <v>729</v>
      </c>
      <c r="H42" s="8" t="s">
        <v>1297</v>
      </c>
      <c r="I42" s="9">
        <v>40725</v>
      </c>
      <c r="J42" s="9">
        <v>31345</v>
      </c>
      <c r="K42" s="8" t="s">
        <v>21</v>
      </c>
      <c r="L42" s="9">
        <v>43019.715277777781</v>
      </c>
      <c r="M42" s="8" t="s">
        <v>1301</v>
      </c>
      <c r="N42" s="8" t="s">
        <v>16</v>
      </c>
      <c r="O42" s="8">
        <v>0</v>
      </c>
      <c r="P42" s="8"/>
      <c r="Q42" s="8" t="s">
        <v>22</v>
      </c>
      <c r="R42" s="8" t="s">
        <v>14</v>
      </c>
      <c r="S42" s="8" t="s">
        <v>15</v>
      </c>
      <c r="T42" s="8" t="s">
        <v>13</v>
      </c>
      <c r="U42" s="8" t="s">
        <v>16</v>
      </c>
      <c r="V42" s="10" t="s">
        <v>1303</v>
      </c>
      <c r="W42" s="13">
        <f>TRUNC((Tabela1[[#This Row],[DATA OCORRÊNCIA]]-Tabela1[[#This Row],[DATA NASCIMENTO]])/365)</f>
        <v>31</v>
      </c>
      <c r="X42" s="12">
        <f>TRUNC((Tabela1[[#This Row],[DATA OCORRÊNCIA]]-Tabela1[[#This Row],[DATA ADMISSAO]])/365)</f>
        <v>6</v>
      </c>
      <c r="Y42" s="12" t="str">
        <f>VLOOKUP(Tabela1[[#This Row],[IDADE]],Informações!F:G,2,0)</f>
        <v>31 - 40 ANOS</v>
      </c>
      <c r="Z42" s="15" t="str">
        <f>VLOOKUP(Tabela1[[#This Row],[ANOS DE EMPRESA]],Informações!I:J,2,0)</f>
        <v>6 - 10 ANOS</v>
      </c>
    </row>
    <row r="43" spans="3:26" x14ac:dyDescent="0.25">
      <c r="C43" s="8">
        <v>40</v>
      </c>
      <c r="D43" s="8" t="s">
        <v>37</v>
      </c>
      <c r="E43" s="8" t="s">
        <v>36</v>
      </c>
      <c r="F43" s="8" t="s">
        <v>78</v>
      </c>
      <c r="G43" s="8" t="s">
        <v>730</v>
      </c>
      <c r="H43" s="8" t="s">
        <v>36</v>
      </c>
      <c r="I43" s="9">
        <v>41466</v>
      </c>
      <c r="J43" s="9">
        <v>30678</v>
      </c>
      <c r="K43" s="8" t="s">
        <v>21</v>
      </c>
      <c r="L43" s="9">
        <v>43073.333333333336</v>
      </c>
      <c r="M43" s="8" t="s">
        <v>1300</v>
      </c>
      <c r="N43" s="8" t="s">
        <v>16</v>
      </c>
      <c r="O43" s="8">
        <v>0</v>
      </c>
      <c r="P43" s="8"/>
      <c r="Q43" s="8" t="s">
        <v>1341</v>
      </c>
      <c r="R43" s="8" t="s">
        <v>14</v>
      </c>
      <c r="S43" s="8" t="s">
        <v>15</v>
      </c>
      <c r="T43" s="8" t="s">
        <v>16</v>
      </c>
      <c r="U43" s="8" t="s">
        <v>16</v>
      </c>
      <c r="V43" s="10" t="s">
        <v>1305</v>
      </c>
      <c r="W43" s="13">
        <f>TRUNC((Tabela1[[#This Row],[DATA OCORRÊNCIA]]-Tabela1[[#This Row],[DATA NASCIMENTO]])/365)</f>
        <v>33</v>
      </c>
      <c r="X43" s="12">
        <f>TRUNC((Tabela1[[#This Row],[DATA OCORRÊNCIA]]-Tabela1[[#This Row],[DATA ADMISSAO]])/365)</f>
        <v>4</v>
      </c>
      <c r="Y43" s="12" t="str">
        <f>VLOOKUP(Tabela1[[#This Row],[IDADE]],Informações!F:G,2,0)</f>
        <v>31 - 40 ANOS</v>
      </c>
      <c r="Z43" s="15" t="str">
        <f>VLOOKUP(Tabela1[[#This Row],[ANOS DE EMPRESA]],Informações!I:J,2,0)</f>
        <v>1 - 5 ANOS</v>
      </c>
    </row>
    <row r="44" spans="3:26" x14ac:dyDescent="0.25">
      <c r="C44" s="8">
        <v>41</v>
      </c>
      <c r="D44" s="8" t="s">
        <v>37</v>
      </c>
      <c r="E44" s="8" t="s">
        <v>36</v>
      </c>
      <c r="F44" s="8" t="s">
        <v>79</v>
      </c>
      <c r="G44" s="8" t="s">
        <v>731</v>
      </c>
      <c r="H44" s="8" t="s">
        <v>1297</v>
      </c>
      <c r="I44" s="9">
        <v>42787</v>
      </c>
      <c r="J44" s="9">
        <v>30422</v>
      </c>
      <c r="K44" s="8" t="s">
        <v>21</v>
      </c>
      <c r="L44" s="9">
        <v>42995.388888888891</v>
      </c>
      <c r="M44" s="8" t="s">
        <v>1300</v>
      </c>
      <c r="N44" s="8" t="s">
        <v>13</v>
      </c>
      <c r="O44" s="8">
        <v>1</v>
      </c>
      <c r="P44" s="8"/>
      <c r="Q44" s="8" t="s">
        <v>1341</v>
      </c>
      <c r="R44" s="8" t="s">
        <v>1312</v>
      </c>
      <c r="S44" s="8" t="s">
        <v>15</v>
      </c>
      <c r="T44" s="8" t="s">
        <v>24</v>
      </c>
      <c r="U44" s="8" t="s">
        <v>16</v>
      </c>
      <c r="V44" s="10" t="s">
        <v>1310</v>
      </c>
      <c r="W44" s="13">
        <f>TRUNC((Tabela1[[#This Row],[DATA OCORRÊNCIA]]-Tabela1[[#This Row],[DATA NASCIMENTO]])/365)</f>
        <v>34</v>
      </c>
      <c r="X44" s="12">
        <f>TRUNC((Tabela1[[#This Row],[DATA OCORRÊNCIA]]-Tabela1[[#This Row],[DATA ADMISSAO]])/365)</f>
        <v>0</v>
      </c>
      <c r="Y44" s="12" t="str">
        <f>VLOOKUP(Tabela1[[#This Row],[IDADE]],Informações!F:G,2,0)</f>
        <v>31 - 40 ANOS</v>
      </c>
      <c r="Z44" s="15" t="str">
        <f>VLOOKUP(Tabela1[[#This Row],[ANOS DE EMPRESA]],Informações!I:J,2,0)</f>
        <v>MENOS DE 1 ANO</v>
      </c>
    </row>
    <row r="45" spans="3:26" x14ac:dyDescent="0.25">
      <c r="C45" s="8">
        <v>42</v>
      </c>
      <c r="D45" s="8" t="s">
        <v>37</v>
      </c>
      <c r="E45" s="8" t="s">
        <v>36</v>
      </c>
      <c r="F45" s="8" t="s">
        <v>80</v>
      </c>
      <c r="G45" s="8" t="s">
        <v>732</v>
      </c>
      <c r="H45" s="8" t="s">
        <v>1294</v>
      </c>
      <c r="I45" s="9">
        <v>40757</v>
      </c>
      <c r="J45" s="9">
        <v>30756</v>
      </c>
      <c r="K45" s="8" t="s">
        <v>21</v>
      </c>
      <c r="L45" s="9">
        <v>42999.888888888891</v>
      </c>
      <c r="M45" s="8" t="s">
        <v>1301</v>
      </c>
      <c r="N45" s="8" t="s">
        <v>16</v>
      </c>
      <c r="O45" s="8">
        <v>3</v>
      </c>
      <c r="P45" s="8"/>
      <c r="Q45" s="8" t="s">
        <v>1341</v>
      </c>
      <c r="R45" s="8" t="s">
        <v>14</v>
      </c>
      <c r="S45" s="8" t="s">
        <v>15</v>
      </c>
      <c r="T45" s="8" t="s">
        <v>13</v>
      </c>
      <c r="U45" s="8" t="s">
        <v>16</v>
      </c>
      <c r="V45" s="10" t="s">
        <v>1310</v>
      </c>
      <c r="W45" s="13">
        <f>TRUNC((Tabela1[[#This Row],[DATA OCORRÊNCIA]]-Tabela1[[#This Row],[DATA NASCIMENTO]])/365)</f>
        <v>33</v>
      </c>
      <c r="X45" s="12">
        <f>TRUNC((Tabela1[[#This Row],[DATA OCORRÊNCIA]]-Tabela1[[#This Row],[DATA ADMISSAO]])/365)</f>
        <v>6</v>
      </c>
      <c r="Y45" s="12" t="str">
        <f>VLOOKUP(Tabela1[[#This Row],[IDADE]],Informações!F:G,2,0)</f>
        <v>31 - 40 ANOS</v>
      </c>
      <c r="Z45" s="15" t="str">
        <f>VLOOKUP(Tabela1[[#This Row],[ANOS DE EMPRESA]],Informações!I:J,2,0)</f>
        <v>6 - 10 ANOS</v>
      </c>
    </row>
    <row r="46" spans="3:26" x14ac:dyDescent="0.25">
      <c r="C46" s="8">
        <v>43</v>
      </c>
      <c r="D46" s="8" t="s">
        <v>37</v>
      </c>
      <c r="E46" s="8" t="s">
        <v>36</v>
      </c>
      <c r="F46" s="8" t="s">
        <v>81</v>
      </c>
      <c r="G46" s="8" t="s">
        <v>733</v>
      </c>
      <c r="H46" s="8" t="s">
        <v>1294</v>
      </c>
      <c r="I46" s="9">
        <v>41548</v>
      </c>
      <c r="J46" s="9">
        <v>33987</v>
      </c>
      <c r="K46" s="8" t="s">
        <v>21</v>
      </c>
      <c r="L46" s="9">
        <v>43145.375</v>
      </c>
      <c r="M46" s="8" t="s">
        <v>1301</v>
      </c>
      <c r="N46" s="8" t="s">
        <v>16</v>
      </c>
      <c r="O46" s="8">
        <v>0</v>
      </c>
      <c r="P46" s="8"/>
      <c r="Q46" s="8" t="s">
        <v>1341</v>
      </c>
      <c r="R46" s="8" t="s">
        <v>14</v>
      </c>
      <c r="S46" s="8" t="s">
        <v>15</v>
      </c>
      <c r="T46" s="8" t="s">
        <v>13</v>
      </c>
      <c r="U46" s="8" t="s">
        <v>16</v>
      </c>
      <c r="V46" s="10" t="s">
        <v>1308</v>
      </c>
      <c r="W46" s="13">
        <f>TRUNC((Tabela1[[#This Row],[DATA OCORRÊNCIA]]-Tabela1[[#This Row],[DATA NASCIMENTO]])/365)</f>
        <v>25</v>
      </c>
      <c r="X46" s="12">
        <f>TRUNC((Tabela1[[#This Row],[DATA OCORRÊNCIA]]-Tabela1[[#This Row],[DATA ADMISSAO]])/365)</f>
        <v>4</v>
      </c>
      <c r="Y46" s="12" t="str">
        <f>VLOOKUP(Tabela1[[#This Row],[IDADE]],Informações!F:G,2,0)</f>
        <v>21 - 25 ANOS</v>
      </c>
      <c r="Z46" s="15" t="str">
        <f>VLOOKUP(Tabela1[[#This Row],[ANOS DE EMPRESA]],Informações!I:J,2,0)</f>
        <v>1 - 5 ANOS</v>
      </c>
    </row>
    <row r="47" spans="3:26" x14ac:dyDescent="0.25">
      <c r="C47" s="8">
        <v>44</v>
      </c>
      <c r="D47" s="8" t="s">
        <v>37</v>
      </c>
      <c r="E47" s="8" t="s">
        <v>38</v>
      </c>
      <c r="F47" s="8" t="s">
        <v>82</v>
      </c>
      <c r="G47" s="8" t="s">
        <v>734</v>
      </c>
      <c r="H47" s="8" t="s">
        <v>36</v>
      </c>
      <c r="I47" s="9">
        <v>41445</v>
      </c>
      <c r="J47" s="9">
        <v>34533</v>
      </c>
      <c r="K47" s="8" t="s">
        <v>21</v>
      </c>
      <c r="L47" s="9">
        <v>43139.625</v>
      </c>
      <c r="M47" s="8" t="s">
        <v>1300</v>
      </c>
      <c r="N47" s="8" t="s">
        <v>16</v>
      </c>
      <c r="O47" s="8">
        <v>1</v>
      </c>
      <c r="P47" s="8"/>
      <c r="Q47" s="8" t="s">
        <v>1341</v>
      </c>
      <c r="R47" s="8" t="s">
        <v>14</v>
      </c>
      <c r="S47" s="8" t="s">
        <v>15</v>
      </c>
      <c r="T47" s="8" t="s">
        <v>16</v>
      </c>
      <c r="U47" s="8" t="s">
        <v>16</v>
      </c>
      <c r="V47" s="10" t="s">
        <v>1309</v>
      </c>
      <c r="W47" s="13">
        <f>TRUNC((Tabela1[[#This Row],[DATA OCORRÊNCIA]]-Tabela1[[#This Row],[DATA NASCIMENTO]])/365)</f>
        <v>23</v>
      </c>
      <c r="X47" s="12">
        <f>TRUNC((Tabela1[[#This Row],[DATA OCORRÊNCIA]]-Tabela1[[#This Row],[DATA ADMISSAO]])/365)</f>
        <v>4</v>
      </c>
      <c r="Y47" s="12" t="str">
        <f>VLOOKUP(Tabela1[[#This Row],[IDADE]],Informações!F:G,2,0)</f>
        <v>21 - 25 ANOS</v>
      </c>
      <c r="Z47" s="15" t="str">
        <f>VLOOKUP(Tabela1[[#This Row],[ANOS DE EMPRESA]],Informações!I:J,2,0)</f>
        <v>1 - 5 ANOS</v>
      </c>
    </row>
    <row r="48" spans="3:26" x14ac:dyDescent="0.25">
      <c r="C48" s="8">
        <v>45</v>
      </c>
      <c r="D48" s="8" t="s">
        <v>37</v>
      </c>
      <c r="E48" s="8" t="s">
        <v>36</v>
      </c>
      <c r="F48" s="8" t="s">
        <v>83</v>
      </c>
      <c r="G48" s="8" t="s">
        <v>735</v>
      </c>
      <c r="H48" s="8" t="s">
        <v>1294</v>
      </c>
      <c r="I48" s="9">
        <v>42461</v>
      </c>
      <c r="J48" s="9">
        <v>30307</v>
      </c>
      <c r="K48" s="8" t="s">
        <v>25</v>
      </c>
      <c r="L48" s="9">
        <v>43272.368055555555</v>
      </c>
      <c r="M48" s="8" t="s">
        <v>1301</v>
      </c>
      <c r="N48" s="8" t="s">
        <v>16</v>
      </c>
      <c r="O48" s="8">
        <v>0</v>
      </c>
      <c r="P48" s="8"/>
      <c r="Q48" s="8" t="s">
        <v>22</v>
      </c>
      <c r="R48" s="8" t="s">
        <v>14</v>
      </c>
      <c r="S48" s="8" t="s">
        <v>15</v>
      </c>
      <c r="T48" s="8" t="s">
        <v>13</v>
      </c>
      <c r="U48" s="8" t="s">
        <v>16</v>
      </c>
      <c r="V48" s="10" t="s">
        <v>1307</v>
      </c>
      <c r="W48" s="13">
        <f>TRUNC((Tabela1[[#This Row],[DATA OCORRÊNCIA]]-Tabela1[[#This Row],[DATA NASCIMENTO]])/365)</f>
        <v>35</v>
      </c>
      <c r="X48" s="12">
        <f>TRUNC((Tabela1[[#This Row],[DATA OCORRÊNCIA]]-Tabela1[[#This Row],[DATA ADMISSAO]])/365)</f>
        <v>2</v>
      </c>
      <c r="Y48" s="12" t="str">
        <f>VLOOKUP(Tabela1[[#This Row],[IDADE]],Informações!F:G,2,0)</f>
        <v>31 - 40 ANOS</v>
      </c>
      <c r="Z48" s="15" t="str">
        <f>VLOOKUP(Tabela1[[#This Row],[ANOS DE EMPRESA]],Informações!I:J,2,0)</f>
        <v>1 - 5 ANOS</v>
      </c>
    </row>
    <row r="49" spans="3:26" x14ac:dyDescent="0.25">
      <c r="C49" s="8">
        <v>46</v>
      </c>
      <c r="D49" s="8" t="s">
        <v>37</v>
      </c>
      <c r="E49" s="8" t="s">
        <v>36</v>
      </c>
      <c r="F49" s="8" t="s">
        <v>84</v>
      </c>
      <c r="G49" s="8" t="s">
        <v>736</v>
      </c>
      <c r="H49" s="8" t="s">
        <v>1297</v>
      </c>
      <c r="I49" s="9">
        <v>42828</v>
      </c>
      <c r="J49" s="9">
        <v>34283</v>
      </c>
      <c r="K49" s="8" t="s">
        <v>25</v>
      </c>
      <c r="L49" s="9">
        <v>43222.270833333336</v>
      </c>
      <c r="M49" s="8" t="s">
        <v>1299</v>
      </c>
      <c r="N49" s="8" t="s">
        <v>16</v>
      </c>
      <c r="O49" s="8">
        <v>2</v>
      </c>
      <c r="P49" s="8"/>
      <c r="Q49" s="8" t="s">
        <v>1341</v>
      </c>
      <c r="R49" s="8" t="s">
        <v>14</v>
      </c>
      <c r="S49" s="8" t="s">
        <v>15</v>
      </c>
      <c r="T49" s="8" t="s">
        <v>16</v>
      </c>
      <c r="U49" s="8" t="s">
        <v>16</v>
      </c>
      <c r="V49" s="10" t="s">
        <v>1305</v>
      </c>
      <c r="W49" s="13">
        <f>TRUNC((Tabela1[[#This Row],[DATA OCORRÊNCIA]]-Tabela1[[#This Row],[DATA NASCIMENTO]])/365)</f>
        <v>24</v>
      </c>
      <c r="X49" s="12">
        <f>TRUNC((Tabela1[[#This Row],[DATA OCORRÊNCIA]]-Tabela1[[#This Row],[DATA ADMISSAO]])/365)</f>
        <v>1</v>
      </c>
      <c r="Y49" s="12" t="str">
        <f>VLOOKUP(Tabela1[[#This Row],[IDADE]],Informações!F:G,2,0)</f>
        <v>21 - 25 ANOS</v>
      </c>
      <c r="Z49" s="15" t="str">
        <f>VLOOKUP(Tabela1[[#This Row],[ANOS DE EMPRESA]],Informações!I:J,2,0)</f>
        <v>1 - 5 ANOS</v>
      </c>
    </row>
    <row r="50" spans="3:26" x14ac:dyDescent="0.25">
      <c r="C50" s="8">
        <v>47</v>
      </c>
      <c r="D50" s="8" t="s">
        <v>37</v>
      </c>
      <c r="E50" s="8" t="s">
        <v>36</v>
      </c>
      <c r="F50" s="8" t="s">
        <v>85</v>
      </c>
      <c r="G50" s="8" t="s">
        <v>737</v>
      </c>
      <c r="H50" s="8" t="s">
        <v>1297</v>
      </c>
      <c r="I50" s="9">
        <v>41387</v>
      </c>
      <c r="J50" s="9">
        <v>29239</v>
      </c>
      <c r="K50" s="8" t="s">
        <v>25</v>
      </c>
      <c r="L50" s="9">
        <v>43371.288194444445</v>
      </c>
      <c r="M50" s="8" t="s">
        <v>1301</v>
      </c>
      <c r="N50" s="8" t="s">
        <v>16</v>
      </c>
      <c r="O50" s="8">
        <v>0</v>
      </c>
      <c r="P50" s="8"/>
      <c r="Q50" s="8" t="s">
        <v>1341</v>
      </c>
      <c r="R50" s="8" t="s">
        <v>14</v>
      </c>
      <c r="S50" s="8" t="s">
        <v>15</v>
      </c>
      <c r="T50" s="8" t="s">
        <v>13</v>
      </c>
      <c r="U50" s="8" t="s">
        <v>16</v>
      </c>
      <c r="V50" s="10" t="s">
        <v>1302</v>
      </c>
      <c r="W50" s="13">
        <f>TRUNC((Tabela1[[#This Row],[DATA OCORRÊNCIA]]-Tabela1[[#This Row],[DATA NASCIMENTO]])/365)</f>
        <v>38</v>
      </c>
      <c r="X50" s="12">
        <f>TRUNC((Tabela1[[#This Row],[DATA OCORRÊNCIA]]-Tabela1[[#This Row],[DATA ADMISSAO]])/365)</f>
        <v>5</v>
      </c>
      <c r="Y50" s="12" t="str">
        <f>VLOOKUP(Tabela1[[#This Row],[IDADE]],Informações!F:G,2,0)</f>
        <v>31 - 40 ANOS</v>
      </c>
      <c r="Z50" s="15" t="str">
        <f>VLOOKUP(Tabela1[[#This Row],[ANOS DE EMPRESA]],Informações!I:J,2,0)</f>
        <v>1 - 5 ANOS</v>
      </c>
    </row>
    <row r="51" spans="3:26" x14ac:dyDescent="0.25">
      <c r="C51" s="8">
        <v>48</v>
      </c>
      <c r="D51" s="8" t="s">
        <v>37</v>
      </c>
      <c r="E51" s="8" t="s">
        <v>36</v>
      </c>
      <c r="F51" s="8" t="s">
        <v>86</v>
      </c>
      <c r="G51" s="8" t="s">
        <v>738</v>
      </c>
      <c r="H51" s="8" t="s">
        <v>1293</v>
      </c>
      <c r="I51" s="9">
        <v>41375</v>
      </c>
      <c r="J51" s="9">
        <v>27453</v>
      </c>
      <c r="K51" s="8" t="s">
        <v>25</v>
      </c>
      <c r="L51" s="9">
        <v>43313.753472222219</v>
      </c>
      <c r="M51" s="8" t="s">
        <v>1299</v>
      </c>
      <c r="N51" s="8" t="s">
        <v>16</v>
      </c>
      <c r="O51" s="8">
        <v>0</v>
      </c>
      <c r="P51" s="8">
        <v>0</v>
      </c>
      <c r="Q51" s="8" t="s">
        <v>22</v>
      </c>
      <c r="R51" s="8" t="s">
        <v>1313</v>
      </c>
      <c r="S51" s="8" t="s">
        <v>15</v>
      </c>
      <c r="T51" s="8" t="s">
        <v>13</v>
      </c>
      <c r="U51" s="8" t="s">
        <v>16</v>
      </c>
      <c r="V51" s="10" t="s">
        <v>1310</v>
      </c>
      <c r="W51" s="13">
        <f>TRUNC((Tabela1[[#This Row],[DATA OCORRÊNCIA]]-Tabela1[[#This Row],[DATA NASCIMENTO]])/365)</f>
        <v>43</v>
      </c>
      <c r="X51" s="12">
        <f>TRUNC((Tabela1[[#This Row],[DATA OCORRÊNCIA]]-Tabela1[[#This Row],[DATA ADMISSAO]])/365)</f>
        <v>5</v>
      </c>
      <c r="Y51" s="12" t="str">
        <f>VLOOKUP(Tabela1[[#This Row],[IDADE]],Informações!F:G,2,0)</f>
        <v>41- 50 ANOS</v>
      </c>
      <c r="Z51" s="15" t="str">
        <f>VLOOKUP(Tabela1[[#This Row],[ANOS DE EMPRESA]],Informações!I:J,2,0)</f>
        <v>1 - 5 ANOS</v>
      </c>
    </row>
    <row r="52" spans="3:26" x14ac:dyDescent="0.25">
      <c r="C52" s="8">
        <v>49</v>
      </c>
      <c r="D52" s="8" t="s">
        <v>37</v>
      </c>
      <c r="E52" s="8" t="s">
        <v>36</v>
      </c>
      <c r="F52" s="8" t="s">
        <v>87</v>
      </c>
      <c r="G52" s="8" t="s">
        <v>739</v>
      </c>
      <c r="H52" s="8" t="s">
        <v>1297</v>
      </c>
      <c r="I52" s="9">
        <v>42494</v>
      </c>
      <c r="J52" s="9">
        <v>33690</v>
      </c>
      <c r="K52" s="8" t="s">
        <v>25</v>
      </c>
      <c r="L52" s="9">
        <v>43407.652777777781</v>
      </c>
      <c r="M52" s="8" t="s">
        <v>1299</v>
      </c>
      <c r="N52" s="8" t="s">
        <v>16</v>
      </c>
      <c r="O52" s="8">
        <v>1</v>
      </c>
      <c r="P52" s="8"/>
      <c r="Q52" s="8" t="s">
        <v>1341</v>
      </c>
      <c r="R52" s="8" t="s">
        <v>14</v>
      </c>
      <c r="S52" s="8" t="s">
        <v>15</v>
      </c>
      <c r="T52" s="8" t="s">
        <v>13</v>
      </c>
      <c r="U52" s="8" t="s">
        <v>16</v>
      </c>
      <c r="V52" s="10" t="s">
        <v>1302</v>
      </c>
      <c r="W52" s="13">
        <f>TRUNC((Tabela1[[#This Row],[DATA OCORRÊNCIA]]-Tabela1[[#This Row],[DATA NASCIMENTO]])/365)</f>
        <v>26</v>
      </c>
      <c r="X52" s="12">
        <f>TRUNC((Tabela1[[#This Row],[DATA OCORRÊNCIA]]-Tabela1[[#This Row],[DATA ADMISSAO]])/365)</f>
        <v>2</v>
      </c>
      <c r="Y52" s="12" t="str">
        <f>VLOOKUP(Tabela1[[#This Row],[IDADE]],Informações!F:G,2,0)</f>
        <v>26 - 30 ANOS</v>
      </c>
      <c r="Z52" s="15" t="str">
        <f>VLOOKUP(Tabela1[[#This Row],[ANOS DE EMPRESA]],Informações!I:J,2,0)</f>
        <v>1 - 5 ANOS</v>
      </c>
    </row>
    <row r="53" spans="3:26" x14ac:dyDescent="0.25">
      <c r="C53" s="8">
        <v>50</v>
      </c>
      <c r="D53" s="8" t="s">
        <v>37</v>
      </c>
      <c r="E53" s="8" t="s">
        <v>38</v>
      </c>
      <c r="F53" s="8" t="s">
        <v>88</v>
      </c>
      <c r="G53" s="8" t="s">
        <v>740</v>
      </c>
      <c r="H53" s="8" t="s">
        <v>1294</v>
      </c>
      <c r="I53" s="9">
        <v>40725</v>
      </c>
      <c r="J53" s="9">
        <v>30049</v>
      </c>
      <c r="K53" s="8" t="s">
        <v>25</v>
      </c>
      <c r="L53" s="9">
        <v>43437.458333333336</v>
      </c>
      <c r="M53" s="8" t="s">
        <v>1300</v>
      </c>
      <c r="N53" s="8" t="s">
        <v>16</v>
      </c>
      <c r="O53" s="8">
        <v>0</v>
      </c>
      <c r="P53" s="8">
        <v>0</v>
      </c>
      <c r="Q53" s="8" t="s">
        <v>1341</v>
      </c>
      <c r="R53" s="8" t="s">
        <v>14</v>
      </c>
      <c r="S53" s="8" t="s">
        <v>15</v>
      </c>
      <c r="T53" s="8" t="s">
        <v>13</v>
      </c>
      <c r="U53" s="8" t="s">
        <v>16</v>
      </c>
      <c r="V53" s="10" t="s">
        <v>1305</v>
      </c>
      <c r="W53" s="13">
        <f>TRUNC((Tabela1[[#This Row],[DATA OCORRÊNCIA]]-Tabela1[[#This Row],[DATA NASCIMENTO]])/365)</f>
        <v>36</v>
      </c>
      <c r="X53" s="12">
        <f>TRUNC((Tabela1[[#This Row],[DATA OCORRÊNCIA]]-Tabela1[[#This Row],[DATA ADMISSAO]])/365)</f>
        <v>7</v>
      </c>
      <c r="Y53" s="12" t="str">
        <f>VLOOKUP(Tabela1[[#This Row],[IDADE]],Informações!F:G,2,0)</f>
        <v>31 - 40 ANOS</v>
      </c>
      <c r="Z53" s="15" t="str">
        <f>VLOOKUP(Tabela1[[#This Row],[ANOS DE EMPRESA]],Informações!I:J,2,0)</f>
        <v>6 - 10 ANOS</v>
      </c>
    </row>
    <row r="54" spans="3:26" x14ac:dyDescent="0.25">
      <c r="C54" s="8">
        <v>51</v>
      </c>
      <c r="D54" s="8" t="s">
        <v>37</v>
      </c>
      <c r="E54" s="8" t="s">
        <v>23</v>
      </c>
      <c r="F54" s="8" t="s">
        <v>89</v>
      </c>
      <c r="G54" s="8" t="s">
        <v>741</v>
      </c>
      <c r="H54" s="8" t="s">
        <v>1295</v>
      </c>
      <c r="I54" s="9">
        <v>42682</v>
      </c>
      <c r="J54" s="9">
        <v>33728</v>
      </c>
      <c r="K54" s="8" t="s">
        <v>21</v>
      </c>
      <c r="L54" s="9">
        <v>43178.333333333336</v>
      </c>
      <c r="M54" s="8" t="s">
        <v>1300</v>
      </c>
      <c r="N54" s="8" t="s">
        <v>16</v>
      </c>
      <c r="O54" s="8">
        <v>0</v>
      </c>
      <c r="P54" s="8"/>
      <c r="Q54" s="8" t="s">
        <v>22</v>
      </c>
      <c r="R54" s="8" t="s">
        <v>14</v>
      </c>
      <c r="S54" s="8" t="s">
        <v>15</v>
      </c>
      <c r="T54" s="8" t="s">
        <v>13</v>
      </c>
      <c r="U54" s="8" t="s">
        <v>16</v>
      </c>
      <c r="V54" s="10" t="s">
        <v>1310</v>
      </c>
      <c r="W54" s="13">
        <f>TRUNC((Tabela1[[#This Row],[DATA OCORRÊNCIA]]-Tabela1[[#This Row],[DATA NASCIMENTO]])/365)</f>
        <v>25</v>
      </c>
      <c r="X54" s="12">
        <f>TRUNC((Tabela1[[#This Row],[DATA OCORRÊNCIA]]-Tabela1[[#This Row],[DATA ADMISSAO]])/365)</f>
        <v>1</v>
      </c>
      <c r="Y54" s="12" t="str">
        <f>VLOOKUP(Tabela1[[#This Row],[IDADE]],Informações!F:G,2,0)</f>
        <v>21 - 25 ANOS</v>
      </c>
      <c r="Z54" s="15" t="str">
        <f>VLOOKUP(Tabela1[[#This Row],[ANOS DE EMPRESA]],Informações!I:J,2,0)</f>
        <v>1 - 5 ANOS</v>
      </c>
    </row>
    <row r="55" spans="3:26" x14ac:dyDescent="0.25">
      <c r="C55" s="8">
        <v>52</v>
      </c>
      <c r="D55" s="8" t="s">
        <v>37</v>
      </c>
      <c r="E55" s="8" t="s">
        <v>23</v>
      </c>
      <c r="F55" s="8" t="s">
        <v>90</v>
      </c>
      <c r="G55" s="8" t="s">
        <v>742</v>
      </c>
      <c r="H55" s="8" t="s">
        <v>1295</v>
      </c>
      <c r="I55" s="9">
        <v>42997</v>
      </c>
      <c r="J55" s="9">
        <v>29388</v>
      </c>
      <c r="K55" s="8" t="s">
        <v>21</v>
      </c>
      <c r="L55" s="9">
        <v>43178.333333333336</v>
      </c>
      <c r="M55" s="8" t="s">
        <v>1299</v>
      </c>
      <c r="N55" s="8" t="s">
        <v>16</v>
      </c>
      <c r="O55" s="8">
        <v>0</v>
      </c>
      <c r="P55" s="8"/>
      <c r="Q55" s="8" t="s">
        <v>22</v>
      </c>
      <c r="R55" s="8" t="s">
        <v>14</v>
      </c>
      <c r="S55" s="8" t="s">
        <v>15</v>
      </c>
      <c r="T55" s="8" t="s">
        <v>13</v>
      </c>
      <c r="U55" s="8" t="s">
        <v>16</v>
      </c>
      <c r="V55" s="10" t="s">
        <v>1305</v>
      </c>
      <c r="W55" s="13">
        <f>TRUNC((Tabela1[[#This Row],[DATA OCORRÊNCIA]]-Tabela1[[#This Row],[DATA NASCIMENTO]])/365)</f>
        <v>37</v>
      </c>
      <c r="X55" s="12">
        <f>TRUNC((Tabela1[[#This Row],[DATA OCORRÊNCIA]]-Tabela1[[#This Row],[DATA ADMISSAO]])/365)</f>
        <v>0</v>
      </c>
      <c r="Y55" s="12" t="str">
        <f>VLOOKUP(Tabela1[[#This Row],[IDADE]],Informações!F:G,2,0)</f>
        <v>31 - 40 ANOS</v>
      </c>
      <c r="Z55" s="15" t="str">
        <f>VLOOKUP(Tabela1[[#This Row],[ANOS DE EMPRESA]],Informações!I:J,2,0)</f>
        <v>MENOS DE 1 ANO</v>
      </c>
    </row>
    <row r="56" spans="3:26" x14ac:dyDescent="0.25">
      <c r="C56" s="8">
        <v>53</v>
      </c>
      <c r="D56" s="8" t="s">
        <v>37</v>
      </c>
      <c r="E56" s="8" t="s">
        <v>38</v>
      </c>
      <c r="F56" s="8" t="s">
        <v>91</v>
      </c>
      <c r="G56" s="8" t="s">
        <v>743</v>
      </c>
      <c r="H56" s="8" t="s">
        <v>36</v>
      </c>
      <c r="I56" s="9">
        <v>40725</v>
      </c>
      <c r="J56" s="9">
        <v>33393</v>
      </c>
      <c r="K56" s="8" t="s">
        <v>26</v>
      </c>
      <c r="L56" s="9">
        <v>43608.625</v>
      </c>
      <c r="M56" s="8" t="s">
        <v>1301</v>
      </c>
      <c r="N56" s="8" t="s">
        <v>16</v>
      </c>
      <c r="O56" s="8">
        <v>0</v>
      </c>
      <c r="P56" s="8"/>
      <c r="Q56" s="8" t="s">
        <v>22</v>
      </c>
      <c r="R56" s="8" t="s">
        <v>14</v>
      </c>
      <c r="S56" s="8" t="s">
        <v>15</v>
      </c>
      <c r="T56" s="8" t="s">
        <v>13</v>
      </c>
      <c r="U56" s="8" t="s">
        <v>16</v>
      </c>
      <c r="V56" s="10" t="s">
        <v>1308</v>
      </c>
      <c r="W56" s="13">
        <f>TRUNC((Tabela1[[#This Row],[DATA OCORRÊNCIA]]-Tabela1[[#This Row],[DATA NASCIMENTO]])/365)</f>
        <v>27</v>
      </c>
      <c r="X56" s="12">
        <f>TRUNC((Tabela1[[#This Row],[DATA OCORRÊNCIA]]-Tabela1[[#This Row],[DATA ADMISSAO]])/365)</f>
        <v>7</v>
      </c>
      <c r="Y56" s="12" t="str">
        <f>VLOOKUP(Tabela1[[#This Row],[IDADE]],Informações!F:G,2,0)</f>
        <v>26 - 30 ANOS</v>
      </c>
      <c r="Z56" s="15" t="str">
        <f>VLOOKUP(Tabela1[[#This Row],[ANOS DE EMPRESA]],Informações!I:J,2,0)</f>
        <v>6 - 10 ANOS</v>
      </c>
    </row>
    <row r="57" spans="3:26" x14ac:dyDescent="0.25">
      <c r="C57" s="8">
        <v>54</v>
      </c>
      <c r="D57" s="8" t="s">
        <v>37</v>
      </c>
      <c r="E57" s="8" t="s">
        <v>23</v>
      </c>
      <c r="F57" s="8" t="s">
        <v>92</v>
      </c>
      <c r="G57" s="8" t="s">
        <v>744</v>
      </c>
      <c r="H57" s="8" t="s">
        <v>1295</v>
      </c>
      <c r="I57" s="9">
        <v>42619</v>
      </c>
      <c r="J57" s="9">
        <v>35648</v>
      </c>
      <c r="K57" s="8" t="s">
        <v>21</v>
      </c>
      <c r="L57" s="9">
        <v>43165.375</v>
      </c>
      <c r="M57" s="8" t="s">
        <v>1301</v>
      </c>
      <c r="N57" s="8" t="s">
        <v>16</v>
      </c>
      <c r="O57" s="8">
        <v>3</v>
      </c>
      <c r="P57" s="8"/>
      <c r="Q57" s="8" t="s">
        <v>1341</v>
      </c>
      <c r="R57" s="8" t="s">
        <v>14</v>
      </c>
      <c r="S57" s="8" t="s">
        <v>15</v>
      </c>
      <c r="T57" s="8" t="s">
        <v>13</v>
      </c>
      <c r="U57" s="8" t="s">
        <v>16</v>
      </c>
      <c r="V57" s="10" t="s">
        <v>1307</v>
      </c>
      <c r="W57" s="13">
        <f>TRUNC((Tabela1[[#This Row],[DATA OCORRÊNCIA]]-Tabela1[[#This Row],[DATA NASCIMENTO]])/365)</f>
        <v>20</v>
      </c>
      <c r="X57" s="12">
        <f>TRUNC((Tabela1[[#This Row],[DATA OCORRÊNCIA]]-Tabela1[[#This Row],[DATA ADMISSAO]])/365)</f>
        <v>1</v>
      </c>
      <c r="Y57" s="12" t="str">
        <f>VLOOKUP(Tabela1[[#This Row],[IDADE]],Informações!F:G,2,0)</f>
        <v>18 - 20 ANOS</v>
      </c>
      <c r="Z57" s="15" t="str">
        <f>VLOOKUP(Tabela1[[#This Row],[ANOS DE EMPRESA]],Informações!I:J,2,0)</f>
        <v>1 - 5 ANOS</v>
      </c>
    </row>
    <row r="58" spans="3:26" x14ac:dyDescent="0.25">
      <c r="C58" s="8">
        <v>55</v>
      </c>
      <c r="D58" s="8" t="s">
        <v>37</v>
      </c>
      <c r="E58" s="8" t="s">
        <v>36</v>
      </c>
      <c r="F58" s="8" t="s">
        <v>93</v>
      </c>
      <c r="G58" s="8" t="s">
        <v>745</v>
      </c>
      <c r="H58" s="8" t="s">
        <v>1297</v>
      </c>
      <c r="I58" s="9">
        <v>40920</v>
      </c>
      <c r="J58" s="9">
        <v>31164</v>
      </c>
      <c r="K58" s="8" t="s">
        <v>21</v>
      </c>
      <c r="L58" s="9">
        <v>43184.565972222219</v>
      </c>
      <c r="M58" s="8" t="s">
        <v>1301</v>
      </c>
      <c r="N58" s="8" t="s">
        <v>16</v>
      </c>
      <c r="O58" s="8">
        <v>0</v>
      </c>
      <c r="P58" s="8"/>
      <c r="Q58" s="8" t="s">
        <v>1341</v>
      </c>
      <c r="R58" s="8" t="s">
        <v>14</v>
      </c>
      <c r="S58" s="8" t="s">
        <v>15</v>
      </c>
      <c r="T58" s="8" t="s">
        <v>13</v>
      </c>
      <c r="U58" s="8" t="s">
        <v>16</v>
      </c>
      <c r="V58" s="10" t="s">
        <v>1308</v>
      </c>
      <c r="W58" s="13">
        <f>TRUNC((Tabela1[[#This Row],[DATA OCORRÊNCIA]]-Tabela1[[#This Row],[DATA NASCIMENTO]])/365)</f>
        <v>32</v>
      </c>
      <c r="X58" s="12">
        <f>TRUNC((Tabela1[[#This Row],[DATA OCORRÊNCIA]]-Tabela1[[#This Row],[DATA ADMISSAO]])/365)</f>
        <v>6</v>
      </c>
      <c r="Y58" s="12" t="str">
        <f>VLOOKUP(Tabela1[[#This Row],[IDADE]],Informações!F:G,2,0)</f>
        <v>31 - 40 ANOS</v>
      </c>
      <c r="Z58" s="15" t="str">
        <f>VLOOKUP(Tabela1[[#This Row],[ANOS DE EMPRESA]],Informações!I:J,2,0)</f>
        <v>6 - 10 ANOS</v>
      </c>
    </row>
    <row r="59" spans="3:26" x14ac:dyDescent="0.25">
      <c r="C59" s="8">
        <v>56</v>
      </c>
      <c r="D59" s="8" t="s">
        <v>37</v>
      </c>
      <c r="E59" s="8" t="s">
        <v>38</v>
      </c>
      <c r="F59" s="8" t="s">
        <v>94</v>
      </c>
      <c r="G59" s="8" t="s">
        <v>700</v>
      </c>
      <c r="H59" s="8" t="s">
        <v>1294</v>
      </c>
      <c r="I59" s="9">
        <v>41467</v>
      </c>
      <c r="J59" s="9">
        <v>29415</v>
      </c>
      <c r="K59" s="8" t="s">
        <v>25</v>
      </c>
      <c r="L59" s="9">
        <v>43305.59375</v>
      </c>
      <c r="M59" s="8" t="s">
        <v>1300</v>
      </c>
      <c r="N59" s="8" t="s">
        <v>16</v>
      </c>
      <c r="O59" s="8">
        <v>0</v>
      </c>
      <c r="P59" s="8">
        <v>0</v>
      </c>
      <c r="Q59" s="8" t="s">
        <v>22</v>
      </c>
      <c r="R59" s="8" t="s">
        <v>14</v>
      </c>
      <c r="S59" s="8" t="s">
        <v>15</v>
      </c>
      <c r="T59" s="8" t="s">
        <v>13</v>
      </c>
      <c r="U59" s="8" t="s">
        <v>16</v>
      </c>
      <c r="V59" s="10" t="s">
        <v>1310</v>
      </c>
      <c r="W59" s="13">
        <f>TRUNC((Tabela1[[#This Row],[DATA OCORRÊNCIA]]-Tabela1[[#This Row],[DATA NASCIMENTO]])/365)</f>
        <v>38</v>
      </c>
      <c r="X59" s="12">
        <f>TRUNC((Tabela1[[#This Row],[DATA OCORRÊNCIA]]-Tabela1[[#This Row],[DATA ADMISSAO]])/365)</f>
        <v>5</v>
      </c>
      <c r="Y59" s="12" t="str">
        <f>VLOOKUP(Tabela1[[#This Row],[IDADE]],Informações!F:G,2,0)</f>
        <v>31 - 40 ANOS</v>
      </c>
      <c r="Z59" s="15" t="str">
        <f>VLOOKUP(Tabela1[[#This Row],[ANOS DE EMPRESA]],Informações!I:J,2,0)</f>
        <v>1 - 5 ANOS</v>
      </c>
    </row>
    <row r="60" spans="3:26" x14ac:dyDescent="0.25">
      <c r="C60" s="8">
        <v>57</v>
      </c>
      <c r="D60" s="8" t="s">
        <v>37</v>
      </c>
      <c r="E60" s="8" t="s">
        <v>36</v>
      </c>
      <c r="F60" s="8" t="s">
        <v>95</v>
      </c>
      <c r="G60" s="8" t="s">
        <v>737</v>
      </c>
      <c r="H60" s="8" t="s">
        <v>1297</v>
      </c>
      <c r="I60" s="9">
        <v>41387</v>
      </c>
      <c r="J60" s="9">
        <v>29239</v>
      </c>
      <c r="K60" s="8" t="s">
        <v>25</v>
      </c>
      <c r="L60" s="9">
        <v>43339.472222222219</v>
      </c>
      <c r="M60" s="8" t="s">
        <v>1300</v>
      </c>
      <c r="N60" s="8" t="s">
        <v>16</v>
      </c>
      <c r="O60" s="8">
        <v>0</v>
      </c>
      <c r="P60" s="8"/>
      <c r="Q60" s="8" t="s">
        <v>1341</v>
      </c>
      <c r="R60" s="8" t="s">
        <v>14</v>
      </c>
      <c r="S60" s="8" t="s">
        <v>15</v>
      </c>
      <c r="T60" s="8" t="s">
        <v>13</v>
      </c>
      <c r="U60" s="8" t="s">
        <v>16</v>
      </c>
      <c r="V60" s="10" t="s">
        <v>1308</v>
      </c>
      <c r="W60" s="13">
        <f>TRUNC((Tabela1[[#This Row],[DATA OCORRÊNCIA]]-Tabela1[[#This Row],[DATA NASCIMENTO]])/365)</f>
        <v>38</v>
      </c>
      <c r="X60" s="12">
        <f>TRUNC((Tabela1[[#This Row],[DATA OCORRÊNCIA]]-Tabela1[[#This Row],[DATA ADMISSAO]])/365)</f>
        <v>5</v>
      </c>
      <c r="Y60" s="12" t="str">
        <f>VLOOKUP(Tabela1[[#This Row],[IDADE]],Informações!F:G,2,0)</f>
        <v>31 - 40 ANOS</v>
      </c>
      <c r="Z60" s="15" t="str">
        <f>VLOOKUP(Tabela1[[#This Row],[ANOS DE EMPRESA]],Informações!I:J,2,0)</f>
        <v>1 - 5 ANOS</v>
      </c>
    </row>
    <row r="61" spans="3:26" x14ac:dyDescent="0.25">
      <c r="C61" s="8">
        <v>58</v>
      </c>
      <c r="D61" s="8" t="s">
        <v>37</v>
      </c>
      <c r="E61" s="8" t="s">
        <v>36</v>
      </c>
      <c r="F61" s="8" t="s">
        <v>96</v>
      </c>
      <c r="G61" s="8" t="s">
        <v>746</v>
      </c>
      <c r="H61" s="8" t="s">
        <v>1297</v>
      </c>
      <c r="I61" s="9">
        <v>41023</v>
      </c>
      <c r="J61" s="9">
        <v>33153</v>
      </c>
      <c r="K61" s="8" t="s">
        <v>25</v>
      </c>
      <c r="L61" s="9">
        <v>43397.479166666664</v>
      </c>
      <c r="M61" s="8" t="s">
        <v>1300</v>
      </c>
      <c r="N61" s="8" t="s">
        <v>16</v>
      </c>
      <c r="O61" s="8">
        <v>0</v>
      </c>
      <c r="P61" s="8"/>
      <c r="Q61" s="8" t="s">
        <v>1341</v>
      </c>
      <c r="R61" s="8" t="s">
        <v>20</v>
      </c>
      <c r="S61" s="8" t="s">
        <v>15</v>
      </c>
      <c r="T61" s="8" t="s">
        <v>16</v>
      </c>
      <c r="U61" s="8" t="s">
        <v>16</v>
      </c>
      <c r="V61" s="10" t="s">
        <v>1305</v>
      </c>
      <c r="W61" s="13">
        <f>TRUNC((Tabela1[[#This Row],[DATA OCORRÊNCIA]]-Tabela1[[#This Row],[DATA NASCIMENTO]])/365)</f>
        <v>28</v>
      </c>
      <c r="X61" s="12">
        <f>TRUNC((Tabela1[[#This Row],[DATA OCORRÊNCIA]]-Tabela1[[#This Row],[DATA ADMISSAO]])/365)</f>
        <v>6</v>
      </c>
      <c r="Y61" s="12" t="str">
        <f>VLOOKUP(Tabela1[[#This Row],[IDADE]],Informações!F:G,2,0)</f>
        <v>26 - 30 ANOS</v>
      </c>
      <c r="Z61" s="15" t="str">
        <f>VLOOKUP(Tabela1[[#This Row],[ANOS DE EMPRESA]],Informações!I:J,2,0)</f>
        <v>6 - 10 ANOS</v>
      </c>
    </row>
    <row r="62" spans="3:26" x14ac:dyDescent="0.25">
      <c r="C62" s="8">
        <v>59</v>
      </c>
      <c r="D62" s="8" t="s">
        <v>37</v>
      </c>
      <c r="E62" s="8" t="s">
        <v>36</v>
      </c>
      <c r="F62" s="8" t="s">
        <v>97</v>
      </c>
      <c r="G62" s="8" t="s">
        <v>747</v>
      </c>
      <c r="H62" s="8" t="s">
        <v>1297</v>
      </c>
      <c r="I62" s="9">
        <v>42432</v>
      </c>
      <c r="J62" s="9">
        <v>35261</v>
      </c>
      <c r="K62" s="8" t="s">
        <v>25</v>
      </c>
      <c r="L62" s="9">
        <v>43313.569444444445</v>
      </c>
      <c r="M62" s="8" t="s">
        <v>1299</v>
      </c>
      <c r="N62" s="8" t="s">
        <v>13</v>
      </c>
      <c r="O62" s="8">
        <v>12</v>
      </c>
      <c r="P62" s="8"/>
      <c r="Q62" s="8" t="s">
        <v>22</v>
      </c>
      <c r="R62" s="8" t="s">
        <v>1312</v>
      </c>
      <c r="S62" s="8" t="s">
        <v>15</v>
      </c>
      <c r="T62" s="8" t="s">
        <v>13</v>
      </c>
      <c r="U62" s="8" t="s">
        <v>13</v>
      </c>
      <c r="V62" s="10" t="s">
        <v>1305</v>
      </c>
      <c r="W62" s="13">
        <f>TRUNC((Tabela1[[#This Row],[DATA OCORRÊNCIA]]-Tabela1[[#This Row],[DATA NASCIMENTO]])/365)</f>
        <v>22</v>
      </c>
      <c r="X62" s="12">
        <f>TRUNC((Tabela1[[#This Row],[DATA OCORRÊNCIA]]-Tabela1[[#This Row],[DATA ADMISSAO]])/365)</f>
        <v>2</v>
      </c>
      <c r="Y62" s="12" t="str">
        <f>VLOOKUP(Tabela1[[#This Row],[IDADE]],Informações!F:G,2,0)</f>
        <v>21 - 25 ANOS</v>
      </c>
      <c r="Z62" s="15" t="str">
        <f>VLOOKUP(Tabela1[[#This Row],[ANOS DE EMPRESA]],Informações!I:J,2,0)</f>
        <v>1 - 5 ANOS</v>
      </c>
    </row>
    <row r="63" spans="3:26" x14ac:dyDescent="0.25">
      <c r="C63" s="8">
        <v>60</v>
      </c>
      <c r="D63" s="8" t="s">
        <v>37</v>
      </c>
      <c r="E63" s="8" t="s">
        <v>36</v>
      </c>
      <c r="F63" s="8" t="s">
        <v>98</v>
      </c>
      <c r="G63" s="8" t="s">
        <v>748</v>
      </c>
      <c r="H63" s="8" t="s">
        <v>1294</v>
      </c>
      <c r="I63" s="9">
        <v>39511</v>
      </c>
      <c r="J63" s="9">
        <v>28342</v>
      </c>
      <c r="K63" s="8" t="s">
        <v>26</v>
      </c>
      <c r="L63" s="9">
        <v>43593.725694444445</v>
      </c>
      <c r="M63" s="8" t="s">
        <v>1301</v>
      </c>
      <c r="N63" s="8" t="s">
        <v>16</v>
      </c>
      <c r="O63" s="8">
        <v>0</v>
      </c>
      <c r="P63" s="8"/>
      <c r="Q63" s="8" t="s">
        <v>22</v>
      </c>
      <c r="R63" s="8" t="s">
        <v>19</v>
      </c>
      <c r="S63" s="8" t="s">
        <v>15</v>
      </c>
      <c r="T63" s="8" t="s">
        <v>13</v>
      </c>
      <c r="U63" s="8" t="s">
        <v>16</v>
      </c>
      <c r="V63" s="10" t="s">
        <v>1308</v>
      </c>
      <c r="W63" s="13">
        <f>TRUNC((Tabela1[[#This Row],[DATA OCORRÊNCIA]]-Tabela1[[#This Row],[DATA NASCIMENTO]])/365)</f>
        <v>41</v>
      </c>
      <c r="X63" s="12">
        <f>TRUNC((Tabela1[[#This Row],[DATA OCORRÊNCIA]]-Tabela1[[#This Row],[DATA ADMISSAO]])/365)</f>
        <v>11</v>
      </c>
      <c r="Y63" s="12" t="str">
        <f>VLOOKUP(Tabela1[[#This Row],[IDADE]],Informações!F:G,2,0)</f>
        <v>41- 50 ANOS</v>
      </c>
      <c r="Z63" s="15" t="str">
        <f>VLOOKUP(Tabela1[[#This Row],[ANOS DE EMPRESA]],Informações!I:J,2,0)</f>
        <v>11 - 20 ANOS</v>
      </c>
    </row>
    <row r="64" spans="3:26" x14ac:dyDescent="0.25">
      <c r="C64" s="8">
        <v>61</v>
      </c>
      <c r="D64" s="8" t="s">
        <v>37</v>
      </c>
      <c r="E64" s="8" t="s">
        <v>23</v>
      </c>
      <c r="F64" s="8" t="s">
        <v>99</v>
      </c>
      <c r="G64" s="8" t="s">
        <v>749</v>
      </c>
      <c r="H64" s="8" t="s">
        <v>36</v>
      </c>
      <c r="I64" s="9">
        <v>41443</v>
      </c>
      <c r="J64" s="9">
        <v>32006</v>
      </c>
      <c r="K64" s="8" t="s">
        <v>21</v>
      </c>
      <c r="L64" s="9">
        <v>43172.333333333336</v>
      </c>
      <c r="M64" s="8" t="s">
        <v>1301</v>
      </c>
      <c r="N64" s="8" t="s">
        <v>16</v>
      </c>
      <c r="O64" s="8">
        <v>0</v>
      </c>
      <c r="P64" s="8"/>
      <c r="Q64" s="8" t="s">
        <v>1341</v>
      </c>
      <c r="R64" s="8" t="s">
        <v>14</v>
      </c>
      <c r="S64" s="8" t="s">
        <v>15</v>
      </c>
      <c r="T64" s="8" t="s">
        <v>16</v>
      </c>
      <c r="U64" s="8" t="s">
        <v>16</v>
      </c>
      <c r="V64" s="10" t="s">
        <v>1305</v>
      </c>
      <c r="W64" s="13">
        <f>TRUNC((Tabela1[[#This Row],[DATA OCORRÊNCIA]]-Tabela1[[#This Row],[DATA NASCIMENTO]])/365)</f>
        <v>30</v>
      </c>
      <c r="X64" s="12">
        <f>TRUNC((Tabela1[[#This Row],[DATA OCORRÊNCIA]]-Tabela1[[#This Row],[DATA ADMISSAO]])/365)</f>
        <v>4</v>
      </c>
      <c r="Y64" s="12" t="str">
        <f>VLOOKUP(Tabela1[[#This Row],[IDADE]],Informações!F:G,2,0)</f>
        <v>26 - 30 ANOS</v>
      </c>
      <c r="Z64" s="15" t="str">
        <f>VLOOKUP(Tabela1[[#This Row],[ANOS DE EMPRESA]],Informações!I:J,2,0)</f>
        <v>1 - 5 ANOS</v>
      </c>
    </row>
    <row r="65" spans="3:26" x14ac:dyDescent="0.25">
      <c r="C65" s="8">
        <v>62</v>
      </c>
      <c r="D65" s="8" t="s">
        <v>37</v>
      </c>
      <c r="E65" s="8" t="s">
        <v>23</v>
      </c>
      <c r="F65" s="8" t="s">
        <v>100</v>
      </c>
      <c r="G65" s="8" t="s">
        <v>750</v>
      </c>
      <c r="H65" s="8" t="s">
        <v>1295</v>
      </c>
      <c r="I65" s="9">
        <v>43272</v>
      </c>
      <c r="J65" s="9">
        <v>33286</v>
      </c>
      <c r="K65" s="8" t="s">
        <v>25</v>
      </c>
      <c r="L65" s="9">
        <v>43336.420138888891</v>
      </c>
      <c r="M65" s="8" t="s">
        <v>1301</v>
      </c>
      <c r="N65" s="8" t="s">
        <v>13</v>
      </c>
      <c r="O65" s="8">
        <v>2</v>
      </c>
      <c r="P65" s="8">
        <v>0</v>
      </c>
      <c r="Q65" s="8" t="s">
        <v>1341</v>
      </c>
      <c r="R65" s="8" t="s">
        <v>14</v>
      </c>
      <c r="S65" s="8" t="s">
        <v>15</v>
      </c>
      <c r="T65" s="8" t="s">
        <v>13</v>
      </c>
      <c r="U65" s="8" t="s">
        <v>16</v>
      </c>
      <c r="V65" s="10" t="s">
        <v>1309</v>
      </c>
      <c r="W65" s="13">
        <f>TRUNC((Tabela1[[#This Row],[DATA OCORRÊNCIA]]-Tabela1[[#This Row],[DATA NASCIMENTO]])/365)</f>
        <v>27</v>
      </c>
      <c r="X65" s="12">
        <f>TRUNC((Tabela1[[#This Row],[DATA OCORRÊNCIA]]-Tabela1[[#This Row],[DATA ADMISSAO]])/365)</f>
        <v>0</v>
      </c>
      <c r="Y65" s="12" t="str">
        <f>VLOOKUP(Tabela1[[#This Row],[IDADE]],Informações!F:G,2,0)</f>
        <v>26 - 30 ANOS</v>
      </c>
      <c r="Z65" s="15" t="str">
        <f>VLOOKUP(Tabela1[[#This Row],[ANOS DE EMPRESA]],Informações!I:J,2,0)</f>
        <v>MENOS DE 1 ANO</v>
      </c>
    </row>
    <row r="66" spans="3:26" x14ac:dyDescent="0.25">
      <c r="C66" s="8">
        <v>63</v>
      </c>
      <c r="D66" s="8" t="s">
        <v>37</v>
      </c>
      <c r="E66" s="8" t="s">
        <v>36</v>
      </c>
      <c r="F66" s="8" t="s">
        <v>101</v>
      </c>
      <c r="G66" s="8" t="s">
        <v>692</v>
      </c>
      <c r="H66" s="8" t="s">
        <v>1294</v>
      </c>
      <c r="I66" s="9">
        <v>40743</v>
      </c>
      <c r="J66" s="9">
        <v>31670</v>
      </c>
      <c r="K66" s="8" t="s">
        <v>26</v>
      </c>
      <c r="L66" s="9">
        <v>43610.875</v>
      </c>
      <c r="M66" s="8" t="s">
        <v>1301</v>
      </c>
      <c r="N66" s="8" t="s">
        <v>13</v>
      </c>
      <c r="O66" s="8">
        <v>12</v>
      </c>
      <c r="P66" s="8"/>
      <c r="Q66" s="8" t="s">
        <v>1341</v>
      </c>
      <c r="R66" s="8" t="s">
        <v>20</v>
      </c>
      <c r="S66" s="8" t="s">
        <v>15</v>
      </c>
      <c r="T66" s="8" t="s">
        <v>13</v>
      </c>
      <c r="U66" s="8" t="s">
        <v>13</v>
      </c>
      <c r="V66" s="10" t="s">
        <v>1305</v>
      </c>
      <c r="W66" s="13">
        <f>TRUNC((Tabela1[[#This Row],[DATA OCORRÊNCIA]]-Tabela1[[#This Row],[DATA NASCIMENTO]])/365)</f>
        <v>32</v>
      </c>
      <c r="X66" s="12">
        <f>TRUNC((Tabela1[[#This Row],[DATA OCORRÊNCIA]]-Tabela1[[#This Row],[DATA ADMISSAO]])/365)</f>
        <v>7</v>
      </c>
      <c r="Y66" s="12" t="str">
        <f>VLOOKUP(Tabela1[[#This Row],[IDADE]],Informações!F:G,2,0)</f>
        <v>31 - 40 ANOS</v>
      </c>
      <c r="Z66" s="15" t="str">
        <f>VLOOKUP(Tabela1[[#This Row],[ANOS DE EMPRESA]],Informações!I:J,2,0)</f>
        <v>6 - 10 ANOS</v>
      </c>
    </row>
    <row r="67" spans="3:26" x14ac:dyDescent="0.25">
      <c r="C67" s="8">
        <v>64</v>
      </c>
      <c r="D67" s="8" t="s">
        <v>37</v>
      </c>
      <c r="E67" s="8" t="s">
        <v>23</v>
      </c>
      <c r="F67" s="8" t="s">
        <v>102</v>
      </c>
      <c r="G67" s="8" t="s">
        <v>751</v>
      </c>
      <c r="H67" s="8" t="s">
        <v>36</v>
      </c>
      <c r="I67" s="9">
        <v>42759</v>
      </c>
      <c r="J67" s="9">
        <v>29493</v>
      </c>
      <c r="K67" s="8" t="s">
        <v>25</v>
      </c>
      <c r="L67" s="9">
        <v>43441.375</v>
      </c>
      <c r="M67" s="8" t="s">
        <v>1299</v>
      </c>
      <c r="N67" s="8" t="s">
        <v>16</v>
      </c>
      <c r="O67" s="8">
        <v>5</v>
      </c>
      <c r="P67" s="8"/>
      <c r="Q67" s="8" t="s">
        <v>22</v>
      </c>
      <c r="R67" s="8" t="s">
        <v>14</v>
      </c>
      <c r="S67" s="8" t="s">
        <v>15</v>
      </c>
      <c r="T67" s="8" t="s">
        <v>13</v>
      </c>
      <c r="U67" s="8" t="s">
        <v>16</v>
      </c>
      <c r="V67" s="10" t="s">
        <v>1304</v>
      </c>
      <c r="W67" s="13">
        <f>TRUNC((Tabela1[[#This Row],[DATA OCORRÊNCIA]]-Tabela1[[#This Row],[DATA NASCIMENTO]])/365)</f>
        <v>38</v>
      </c>
      <c r="X67" s="12">
        <f>TRUNC((Tabela1[[#This Row],[DATA OCORRÊNCIA]]-Tabela1[[#This Row],[DATA ADMISSAO]])/365)</f>
        <v>1</v>
      </c>
      <c r="Y67" s="12" t="str">
        <f>VLOOKUP(Tabela1[[#This Row],[IDADE]],Informações!F:G,2,0)</f>
        <v>31 - 40 ANOS</v>
      </c>
      <c r="Z67" s="15" t="str">
        <f>VLOOKUP(Tabela1[[#This Row],[ANOS DE EMPRESA]],Informações!I:J,2,0)</f>
        <v>1 - 5 ANOS</v>
      </c>
    </row>
    <row r="68" spans="3:26" x14ac:dyDescent="0.25">
      <c r="C68" s="8">
        <v>65</v>
      </c>
      <c r="D68" s="8" t="s">
        <v>37</v>
      </c>
      <c r="E68" s="8" t="s">
        <v>23</v>
      </c>
      <c r="F68" s="8" t="s">
        <v>103</v>
      </c>
      <c r="G68" s="8" t="s">
        <v>752</v>
      </c>
      <c r="H68" s="8" t="s">
        <v>1298</v>
      </c>
      <c r="I68" s="9">
        <v>42822</v>
      </c>
      <c r="J68" s="9">
        <v>35015</v>
      </c>
      <c r="K68" s="8" t="s">
        <v>21</v>
      </c>
      <c r="L68" s="9">
        <v>43160.395833333336</v>
      </c>
      <c r="M68" s="8" t="s">
        <v>1299</v>
      </c>
      <c r="N68" s="8" t="s">
        <v>16</v>
      </c>
      <c r="O68" s="8">
        <v>1</v>
      </c>
      <c r="P68" s="8">
        <v>0</v>
      </c>
      <c r="Q68" s="8" t="s">
        <v>1341</v>
      </c>
      <c r="R68" s="8" t="s">
        <v>14</v>
      </c>
      <c r="S68" s="8" t="s">
        <v>15</v>
      </c>
      <c r="T68" s="8" t="s">
        <v>13</v>
      </c>
      <c r="U68" s="8" t="s">
        <v>16</v>
      </c>
      <c r="V68" s="10" t="s">
        <v>1304</v>
      </c>
      <c r="W68" s="13">
        <f>TRUNC((Tabela1[[#This Row],[DATA OCORRÊNCIA]]-Tabela1[[#This Row],[DATA NASCIMENTO]])/365)</f>
        <v>22</v>
      </c>
      <c r="X68" s="12">
        <f>TRUNC((Tabela1[[#This Row],[DATA OCORRÊNCIA]]-Tabela1[[#This Row],[DATA ADMISSAO]])/365)</f>
        <v>0</v>
      </c>
      <c r="Y68" s="12" t="str">
        <f>VLOOKUP(Tabela1[[#This Row],[IDADE]],Informações!F:G,2,0)</f>
        <v>21 - 25 ANOS</v>
      </c>
      <c r="Z68" s="15" t="str">
        <f>VLOOKUP(Tabela1[[#This Row],[ANOS DE EMPRESA]],Informações!I:J,2,0)</f>
        <v>MENOS DE 1 ANO</v>
      </c>
    </row>
    <row r="69" spans="3:26" x14ac:dyDescent="0.25">
      <c r="C69" s="8">
        <v>66</v>
      </c>
      <c r="D69" s="8" t="s">
        <v>37</v>
      </c>
      <c r="E69" s="8" t="s">
        <v>38</v>
      </c>
      <c r="F69" s="8" t="s">
        <v>104</v>
      </c>
      <c r="G69" s="8" t="s">
        <v>753</v>
      </c>
      <c r="H69" s="8" t="s">
        <v>36</v>
      </c>
      <c r="I69" s="9">
        <v>40725</v>
      </c>
      <c r="J69" s="9">
        <v>32854</v>
      </c>
      <c r="K69" s="8" t="s">
        <v>26</v>
      </c>
      <c r="L69" s="9">
        <v>43623.333333333336</v>
      </c>
      <c r="M69" s="8" t="s">
        <v>1300</v>
      </c>
      <c r="N69" s="8" t="s">
        <v>16</v>
      </c>
      <c r="O69" s="8">
        <v>0</v>
      </c>
      <c r="P69" s="8"/>
      <c r="Q69" s="8" t="s">
        <v>1341</v>
      </c>
      <c r="R69" s="8" t="s">
        <v>14</v>
      </c>
      <c r="S69" s="8" t="s">
        <v>15</v>
      </c>
      <c r="T69" s="8" t="s">
        <v>13</v>
      </c>
      <c r="U69" s="8" t="s">
        <v>16</v>
      </c>
      <c r="V69" s="10" t="s">
        <v>1305</v>
      </c>
      <c r="W69" s="13">
        <f>TRUNC((Tabela1[[#This Row],[DATA OCORRÊNCIA]]-Tabela1[[#This Row],[DATA NASCIMENTO]])/365)</f>
        <v>29</v>
      </c>
      <c r="X69" s="12">
        <f>TRUNC((Tabela1[[#This Row],[DATA OCORRÊNCIA]]-Tabela1[[#This Row],[DATA ADMISSAO]])/365)</f>
        <v>7</v>
      </c>
      <c r="Y69" s="12" t="str">
        <f>VLOOKUP(Tabela1[[#This Row],[IDADE]],Informações!F:G,2,0)</f>
        <v>26 - 30 ANOS</v>
      </c>
      <c r="Z69" s="15" t="str">
        <f>VLOOKUP(Tabela1[[#This Row],[ANOS DE EMPRESA]],Informações!I:J,2,0)</f>
        <v>6 - 10 ANOS</v>
      </c>
    </row>
    <row r="70" spans="3:26" x14ac:dyDescent="0.25">
      <c r="C70" s="8">
        <v>67</v>
      </c>
      <c r="D70" s="8" t="s">
        <v>34</v>
      </c>
      <c r="E70" s="8" t="s">
        <v>36</v>
      </c>
      <c r="F70" s="8" t="s">
        <v>105</v>
      </c>
      <c r="G70" s="8" t="s">
        <v>754</v>
      </c>
      <c r="H70" s="8" t="s">
        <v>1293</v>
      </c>
      <c r="I70" s="9">
        <v>42129</v>
      </c>
      <c r="J70" s="9">
        <v>33580</v>
      </c>
      <c r="K70" s="8" t="s">
        <v>12</v>
      </c>
      <c r="L70" s="9">
        <v>42784.375</v>
      </c>
      <c r="M70" s="8" t="s">
        <v>1299</v>
      </c>
      <c r="N70" s="8" t="s">
        <v>13</v>
      </c>
      <c r="O70" s="8">
        <v>30</v>
      </c>
      <c r="P70" s="8">
        <v>0</v>
      </c>
      <c r="Q70" s="8" t="s">
        <v>1341</v>
      </c>
      <c r="R70" s="8" t="s">
        <v>19</v>
      </c>
      <c r="S70" s="8" t="s">
        <v>15</v>
      </c>
      <c r="T70" s="8" t="s">
        <v>13</v>
      </c>
      <c r="U70" s="8" t="s">
        <v>13</v>
      </c>
      <c r="V70" s="10" t="s">
        <v>1305</v>
      </c>
      <c r="W70" s="13">
        <f>TRUNC((Tabela1[[#This Row],[DATA OCORRÊNCIA]]-Tabela1[[#This Row],[DATA NASCIMENTO]])/365)</f>
        <v>25</v>
      </c>
      <c r="X70" s="12">
        <f>TRUNC((Tabela1[[#This Row],[DATA OCORRÊNCIA]]-Tabela1[[#This Row],[DATA ADMISSAO]])/365)</f>
        <v>1</v>
      </c>
      <c r="Y70" s="12" t="str">
        <f>VLOOKUP(Tabela1[[#This Row],[IDADE]],Informações!F:G,2,0)</f>
        <v>21 - 25 ANOS</v>
      </c>
      <c r="Z70" s="15" t="str">
        <f>VLOOKUP(Tabela1[[#This Row],[ANOS DE EMPRESA]],Informações!I:J,2,0)</f>
        <v>1 - 5 ANOS</v>
      </c>
    </row>
    <row r="71" spans="3:26" x14ac:dyDescent="0.25">
      <c r="C71" s="8">
        <v>68</v>
      </c>
      <c r="D71" s="8" t="s">
        <v>34</v>
      </c>
      <c r="E71" s="8" t="s">
        <v>38</v>
      </c>
      <c r="F71" s="8" t="s">
        <v>106</v>
      </c>
      <c r="G71" s="8" t="s">
        <v>755</v>
      </c>
      <c r="H71" s="8" t="s">
        <v>36</v>
      </c>
      <c r="I71" s="9">
        <v>42787</v>
      </c>
      <c r="J71" s="9">
        <v>35412</v>
      </c>
      <c r="K71" s="8" t="s">
        <v>12</v>
      </c>
      <c r="L71" s="9">
        <v>42794.666666666664</v>
      </c>
      <c r="M71" s="8" t="s">
        <v>1299</v>
      </c>
      <c r="N71" s="8" t="s">
        <v>16</v>
      </c>
      <c r="O71" s="8">
        <v>0</v>
      </c>
      <c r="P71" s="8"/>
      <c r="Q71" s="8" t="s">
        <v>1341</v>
      </c>
      <c r="R71" s="8" t="s">
        <v>14</v>
      </c>
      <c r="S71" s="8" t="s">
        <v>15</v>
      </c>
      <c r="T71" s="8" t="s">
        <v>13</v>
      </c>
      <c r="U71" s="8" t="s">
        <v>16</v>
      </c>
      <c r="V71" s="10" t="s">
        <v>1310</v>
      </c>
      <c r="W71" s="13">
        <f>TRUNC((Tabela1[[#This Row],[DATA OCORRÊNCIA]]-Tabela1[[#This Row],[DATA NASCIMENTO]])/365)</f>
        <v>20</v>
      </c>
      <c r="X71" s="12">
        <f>TRUNC((Tabela1[[#This Row],[DATA OCORRÊNCIA]]-Tabela1[[#This Row],[DATA ADMISSAO]])/365)</f>
        <v>0</v>
      </c>
      <c r="Y71" s="12" t="str">
        <f>VLOOKUP(Tabela1[[#This Row],[IDADE]],Informações!F:G,2,0)</f>
        <v>18 - 20 ANOS</v>
      </c>
      <c r="Z71" s="15" t="str">
        <f>VLOOKUP(Tabela1[[#This Row],[ANOS DE EMPRESA]],Informações!I:J,2,0)</f>
        <v>MENOS DE 1 ANO</v>
      </c>
    </row>
    <row r="72" spans="3:26" x14ac:dyDescent="0.25">
      <c r="C72" s="8">
        <v>69</v>
      </c>
      <c r="D72" s="8" t="s">
        <v>34</v>
      </c>
      <c r="E72" s="8" t="s">
        <v>36</v>
      </c>
      <c r="F72" s="8" t="s">
        <v>107</v>
      </c>
      <c r="G72" s="8" t="s">
        <v>756</v>
      </c>
      <c r="H72" s="8" t="s">
        <v>1294</v>
      </c>
      <c r="I72" s="9">
        <v>41459</v>
      </c>
      <c r="J72" s="9">
        <v>32560</v>
      </c>
      <c r="K72" s="8" t="s">
        <v>18</v>
      </c>
      <c r="L72" s="9">
        <v>42427.4375</v>
      </c>
      <c r="M72" s="8" t="s">
        <v>1301</v>
      </c>
      <c r="N72" s="8" t="s">
        <v>16</v>
      </c>
      <c r="O72" s="8">
        <v>0</v>
      </c>
      <c r="P72" s="8">
        <v>0</v>
      </c>
      <c r="Q72" s="8" t="s">
        <v>1341</v>
      </c>
      <c r="R72" s="8" t="s">
        <v>14</v>
      </c>
      <c r="S72" s="8" t="s">
        <v>15</v>
      </c>
      <c r="T72" s="8" t="s">
        <v>16</v>
      </c>
      <c r="U72" s="8" t="s">
        <v>16</v>
      </c>
      <c r="V72" s="10" t="s">
        <v>1307</v>
      </c>
      <c r="W72" s="13">
        <f>TRUNC((Tabela1[[#This Row],[DATA OCORRÊNCIA]]-Tabela1[[#This Row],[DATA NASCIMENTO]])/365)</f>
        <v>27</v>
      </c>
      <c r="X72" s="12">
        <f>TRUNC((Tabela1[[#This Row],[DATA OCORRÊNCIA]]-Tabela1[[#This Row],[DATA ADMISSAO]])/365)</f>
        <v>2</v>
      </c>
      <c r="Y72" s="12" t="str">
        <f>VLOOKUP(Tabela1[[#This Row],[IDADE]],Informações!F:G,2,0)</f>
        <v>26 - 30 ANOS</v>
      </c>
      <c r="Z72" s="15" t="str">
        <f>VLOOKUP(Tabela1[[#This Row],[ANOS DE EMPRESA]],Informações!I:J,2,0)</f>
        <v>1 - 5 ANOS</v>
      </c>
    </row>
    <row r="73" spans="3:26" x14ac:dyDescent="0.25">
      <c r="C73" s="8">
        <v>70</v>
      </c>
      <c r="D73" s="8" t="s">
        <v>34</v>
      </c>
      <c r="E73" s="8" t="s">
        <v>23</v>
      </c>
      <c r="F73" s="8" t="s">
        <v>108</v>
      </c>
      <c r="G73" s="8" t="s">
        <v>757</v>
      </c>
      <c r="H73" s="8" t="s">
        <v>1295</v>
      </c>
      <c r="I73" s="9">
        <v>41480</v>
      </c>
      <c r="J73" s="9">
        <v>32519</v>
      </c>
      <c r="K73" s="8" t="s">
        <v>12</v>
      </c>
      <c r="L73" s="9">
        <v>42623.458333333336</v>
      </c>
      <c r="M73" s="8" t="s">
        <v>1299</v>
      </c>
      <c r="N73" s="8" t="s">
        <v>16</v>
      </c>
      <c r="O73" s="8">
        <v>0</v>
      </c>
      <c r="P73" s="8">
        <v>0</v>
      </c>
      <c r="Q73" s="8" t="s">
        <v>1341</v>
      </c>
      <c r="R73" s="8" t="s">
        <v>14</v>
      </c>
      <c r="S73" s="8" t="s">
        <v>15</v>
      </c>
      <c r="T73" s="8" t="s">
        <v>13</v>
      </c>
      <c r="U73" s="8" t="s">
        <v>16</v>
      </c>
      <c r="V73" s="10" t="s">
        <v>1309</v>
      </c>
      <c r="W73" s="13">
        <f>TRUNC((Tabela1[[#This Row],[DATA OCORRÊNCIA]]-Tabela1[[#This Row],[DATA NASCIMENTO]])/365)</f>
        <v>27</v>
      </c>
      <c r="X73" s="12">
        <f>TRUNC((Tabela1[[#This Row],[DATA OCORRÊNCIA]]-Tabela1[[#This Row],[DATA ADMISSAO]])/365)</f>
        <v>3</v>
      </c>
      <c r="Y73" s="12" t="str">
        <f>VLOOKUP(Tabela1[[#This Row],[IDADE]],Informações!F:G,2,0)</f>
        <v>26 - 30 ANOS</v>
      </c>
      <c r="Z73" s="15" t="str">
        <f>VLOOKUP(Tabela1[[#This Row],[ANOS DE EMPRESA]],Informações!I:J,2,0)</f>
        <v>1 - 5 ANOS</v>
      </c>
    </row>
    <row r="74" spans="3:26" x14ac:dyDescent="0.25">
      <c r="C74" s="8">
        <v>71</v>
      </c>
      <c r="D74" s="8" t="s">
        <v>34</v>
      </c>
      <c r="E74" s="8" t="s">
        <v>36</v>
      </c>
      <c r="F74" s="8" t="s">
        <v>109</v>
      </c>
      <c r="G74" s="8" t="s">
        <v>758</v>
      </c>
      <c r="H74" s="8" t="s">
        <v>1297</v>
      </c>
      <c r="I74" s="9">
        <v>42552</v>
      </c>
      <c r="J74" s="9">
        <v>30882</v>
      </c>
      <c r="K74" s="8" t="s">
        <v>21</v>
      </c>
      <c r="L74" s="9">
        <v>42950.680555555555</v>
      </c>
      <c r="M74" s="8" t="s">
        <v>1299</v>
      </c>
      <c r="N74" s="8" t="s">
        <v>16</v>
      </c>
      <c r="O74" s="8">
        <v>10</v>
      </c>
      <c r="P74" s="8">
        <v>0</v>
      </c>
      <c r="Q74" s="8" t="s">
        <v>1341</v>
      </c>
      <c r="R74" s="8" t="s">
        <v>14</v>
      </c>
      <c r="S74" s="8" t="s">
        <v>15</v>
      </c>
      <c r="T74" s="8" t="s">
        <v>16</v>
      </c>
      <c r="U74" s="8" t="s">
        <v>16</v>
      </c>
      <c r="V74" s="10" t="s">
        <v>1305</v>
      </c>
      <c r="W74" s="13">
        <f>TRUNC((Tabela1[[#This Row],[DATA OCORRÊNCIA]]-Tabela1[[#This Row],[DATA NASCIMENTO]])/365)</f>
        <v>33</v>
      </c>
      <c r="X74" s="12">
        <f>TRUNC((Tabela1[[#This Row],[DATA OCORRÊNCIA]]-Tabela1[[#This Row],[DATA ADMISSAO]])/365)</f>
        <v>1</v>
      </c>
      <c r="Y74" s="12" t="str">
        <f>VLOOKUP(Tabela1[[#This Row],[IDADE]],Informações!F:G,2,0)</f>
        <v>31 - 40 ANOS</v>
      </c>
      <c r="Z74" s="15" t="str">
        <f>VLOOKUP(Tabela1[[#This Row],[ANOS DE EMPRESA]],Informações!I:J,2,0)</f>
        <v>1 - 5 ANOS</v>
      </c>
    </row>
    <row r="75" spans="3:26" x14ac:dyDescent="0.25">
      <c r="C75" s="8">
        <v>72</v>
      </c>
      <c r="D75" s="8" t="s">
        <v>34</v>
      </c>
      <c r="E75" s="8" t="s">
        <v>36</v>
      </c>
      <c r="F75" s="8" t="s">
        <v>110</v>
      </c>
      <c r="G75" s="8" t="s">
        <v>759</v>
      </c>
      <c r="H75" s="8" t="s">
        <v>36</v>
      </c>
      <c r="I75" s="9">
        <v>39540</v>
      </c>
      <c r="J75" s="9">
        <v>26220</v>
      </c>
      <c r="K75" s="8" t="s">
        <v>18</v>
      </c>
      <c r="L75" s="9">
        <v>42418.6875</v>
      </c>
      <c r="M75" s="8" t="s">
        <v>1299</v>
      </c>
      <c r="N75" s="8" t="s">
        <v>16</v>
      </c>
      <c r="O75" s="8">
        <v>5</v>
      </c>
      <c r="P75" s="8"/>
      <c r="Q75" s="8" t="s">
        <v>1341</v>
      </c>
      <c r="R75" s="8" t="s">
        <v>14</v>
      </c>
      <c r="S75" s="8" t="s">
        <v>15</v>
      </c>
      <c r="T75" s="8" t="s">
        <v>16</v>
      </c>
      <c r="U75" s="8" t="s">
        <v>16</v>
      </c>
      <c r="V75" s="10" t="s">
        <v>1309</v>
      </c>
      <c r="W75" s="13">
        <f>TRUNC((Tabela1[[#This Row],[DATA OCORRÊNCIA]]-Tabela1[[#This Row],[DATA NASCIMENTO]])/365)</f>
        <v>44</v>
      </c>
      <c r="X75" s="12">
        <f>TRUNC((Tabela1[[#This Row],[DATA OCORRÊNCIA]]-Tabela1[[#This Row],[DATA ADMISSAO]])/365)</f>
        <v>7</v>
      </c>
      <c r="Y75" s="12" t="str">
        <f>VLOOKUP(Tabela1[[#This Row],[IDADE]],Informações!F:G,2,0)</f>
        <v>41- 50 ANOS</v>
      </c>
      <c r="Z75" s="15" t="str">
        <f>VLOOKUP(Tabela1[[#This Row],[ANOS DE EMPRESA]],Informações!I:J,2,0)</f>
        <v>6 - 10 ANOS</v>
      </c>
    </row>
    <row r="76" spans="3:26" x14ac:dyDescent="0.25">
      <c r="C76" s="8">
        <v>73</v>
      </c>
      <c r="D76" s="8" t="s">
        <v>34</v>
      </c>
      <c r="E76" s="8" t="s">
        <v>23</v>
      </c>
      <c r="F76" s="8" t="s">
        <v>111</v>
      </c>
      <c r="G76" s="8" t="s">
        <v>760</v>
      </c>
      <c r="H76" s="8" t="s">
        <v>1298</v>
      </c>
      <c r="I76" s="9">
        <v>42180</v>
      </c>
      <c r="J76" s="9">
        <v>35419</v>
      </c>
      <c r="K76" s="8" t="s">
        <v>12</v>
      </c>
      <c r="L76" s="9">
        <v>42801.180555555555</v>
      </c>
      <c r="M76" s="8" t="s">
        <v>1300</v>
      </c>
      <c r="N76" s="8" t="s">
        <v>16</v>
      </c>
      <c r="O76" s="8">
        <v>0</v>
      </c>
      <c r="P76" s="8">
        <v>0</v>
      </c>
      <c r="Q76" s="8" t="s">
        <v>1341</v>
      </c>
      <c r="R76" s="8" t="s">
        <v>14</v>
      </c>
      <c r="S76" s="8" t="s">
        <v>15</v>
      </c>
      <c r="T76" s="8" t="s">
        <v>13</v>
      </c>
      <c r="U76" s="8" t="s">
        <v>16</v>
      </c>
      <c r="V76" s="10" t="s">
        <v>1308</v>
      </c>
      <c r="W76" s="13">
        <f>TRUNC((Tabela1[[#This Row],[DATA OCORRÊNCIA]]-Tabela1[[#This Row],[DATA NASCIMENTO]])/365)</f>
        <v>20</v>
      </c>
      <c r="X76" s="12">
        <f>TRUNC((Tabela1[[#This Row],[DATA OCORRÊNCIA]]-Tabela1[[#This Row],[DATA ADMISSAO]])/365)</f>
        <v>1</v>
      </c>
      <c r="Y76" s="12" t="str">
        <f>VLOOKUP(Tabela1[[#This Row],[IDADE]],Informações!F:G,2,0)</f>
        <v>18 - 20 ANOS</v>
      </c>
      <c r="Z76" s="15" t="str">
        <f>VLOOKUP(Tabela1[[#This Row],[ANOS DE EMPRESA]],Informações!I:J,2,0)</f>
        <v>1 - 5 ANOS</v>
      </c>
    </row>
    <row r="77" spans="3:26" x14ac:dyDescent="0.25">
      <c r="C77" s="8">
        <v>74</v>
      </c>
      <c r="D77" s="8" t="s">
        <v>34</v>
      </c>
      <c r="E77" s="8" t="s">
        <v>38</v>
      </c>
      <c r="F77" s="8" t="s">
        <v>112</v>
      </c>
      <c r="G77" s="8" t="s">
        <v>761</v>
      </c>
      <c r="H77" s="8" t="s">
        <v>1294</v>
      </c>
      <c r="I77" s="9">
        <v>41844</v>
      </c>
      <c r="J77" s="9">
        <v>30033</v>
      </c>
      <c r="K77" s="8" t="s">
        <v>12</v>
      </c>
      <c r="L77" s="9">
        <v>42661.354166666664</v>
      </c>
      <c r="M77" s="8" t="s">
        <v>1301</v>
      </c>
      <c r="N77" s="8" t="s">
        <v>16</v>
      </c>
      <c r="O77" s="8">
        <v>0</v>
      </c>
      <c r="P77" s="8">
        <v>0</v>
      </c>
      <c r="Q77" s="8" t="s">
        <v>1341</v>
      </c>
      <c r="R77" s="8" t="s">
        <v>14</v>
      </c>
      <c r="S77" s="8" t="s">
        <v>15</v>
      </c>
      <c r="T77" s="8" t="s">
        <v>13</v>
      </c>
      <c r="U77" s="8" t="s">
        <v>16</v>
      </c>
      <c r="V77" s="10" t="s">
        <v>1310</v>
      </c>
      <c r="W77" s="13">
        <f>TRUNC((Tabela1[[#This Row],[DATA OCORRÊNCIA]]-Tabela1[[#This Row],[DATA NASCIMENTO]])/365)</f>
        <v>34</v>
      </c>
      <c r="X77" s="12">
        <f>TRUNC((Tabela1[[#This Row],[DATA OCORRÊNCIA]]-Tabela1[[#This Row],[DATA ADMISSAO]])/365)</f>
        <v>2</v>
      </c>
      <c r="Y77" s="12" t="str">
        <f>VLOOKUP(Tabela1[[#This Row],[IDADE]],Informações!F:G,2,0)</f>
        <v>31 - 40 ANOS</v>
      </c>
      <c r="Z77" s="15" t="str">
        <f>VLOOKUP(Tabela1[[#This Row],[ANOS DE EMPRESA]],Informações!I:J,2,0)</f>
        <v>1 - 5 ANOS</v>
      </c>
    </row>
    <row r="78" spans="3:26" x14ac:dyDescent="0.25">
      <c r="C78" s="8">
        <v>75</v>
      </c>
      <c r="D78" s="8" t="s">
        <v>34</v>
      </c>
      <c r="E78" s="8" t="s">
        <v>36</v>
      </c>
      <c r="F78" s="8" t="s">
        <v>113</v>
      </c>
      <c r="G78" s="8" t="s">
        <v>762</v>
      </c>
      <c r="H78" s="8" t="s">
        <v>36</v>
      </c>
      <c r="I78" s="9">
        <v>38103</v>
      </c>
      <c r="J78" s="9">
        <v>25456</v>
      </c>
      <c r="K78" s="8" t="s">
        <v>12</v>
      </c>
      <c r="L78" s="9">
        <v>42778.944444444445</v>
      </c>
      <c r="M78" s="8" t="s">
        <v>1299</v>
      </c>
      <c r="N78" s="8" t="s">
        <v>16</v>
      </c>
      <c r="O78" s="8">
        <v>2</v>
      </c>
      <c r="P78" s="8"/>
      <c r="Q78" s="8" t="s">
        <v>1341</v>
      </c>
      <c r="R78" s="8" t="s">
        <v>14</v>
      </c>
      <c r="S78" s="8" t="s">
        <v>15</v>
      </c>
      <c r="T78" s="8" t="s">
        <v>13</v>
      </c>
      <c r="U78" s="8" t="s">
        <v>16</v>
      </c>
      <c r="V78" s="10" t="s">
        <v>1304</v>
      </c>
      <c r="W78" s="13">
        <f>TRUNC((Tabela1[[#This Row],[DATA OCORRÊNCIA]]-Tabela1[[#This Row],[DATA NASCIMENTO]])/365)</f>
        <v>47</v>
      </c>
      <c r="X78" s="12">
        <f>TRUNC((Tabela1[[#This Row],[DATA OCORRÊNCIA]]-Tabela1[[#This Row],[DATA ADMISSAO]])/365)</f>
        <v>12</v>
      </c>
      <c r="Y78" s="12" t="str">
        <f>VLOOKUP(Tabela1[[#This Row],[IDADE]],Informações!F:G,2,0)</f>
        <v>41- 50 ANOS</v>
      </c>
      <c r="Z78" s="15" t="str">
        <f>VLOOKUP(Tabela1[[#This Row],[ANOS DE EMPRESA]],Informações!I:J,2,0)</f>
        <v>11 - 20 ANOS</v>
      </c>
    </row>
    <row r="79" spans="3:26" x14ac:dyDescent="0.25">
      <c r="C79" s="8">
        <v>76</v>
      </c>
      <c r="D79" s="8" t="s">
        <v>34</v>
      </c>
      <c r="E79" s="8" t="s">
        <v>36</v>
      </c>
      <c r="F79" s="8" t="s">
        <v>114</v>
      </c>
      <c r="G79" s="8" t="s">
        <v>763</v>
      </c>
      <c r="H79" s="8" t="s">
        <v>36</v>
      </c>
      <c r="I79" s="9">
        <v>41326</v>
      </c>
      <c r="J79" s="9">
        <v>34637</v>
      </c>
      <c r="K79" s="8" t="s">
        <v>21</v>
      </c>
      <c r="L79" s="9">
        <v>42928.569444444445</v>
      </c>
      <c r="M79" s="8" t="s">
        <v>1300</v>
      </c>
      <c r="N79" s="8" t="s">
        <v>16</v>
      </c>
      <c r="O79" s="8">
        <v>0</v>
      </c>
      <c r="P79" s="8">
        <v>0</v>
      </c>
      <c r="Q79" s="8" t="s">
        <v>22</v>
      </c>
      <c r="R79" s="8" t="s">
        <v>14</v>
      </c>
      <c r="S79" s="8" t="s">
        <v>15</v>
      </c>
      <c r="T79" s="8" t="s">
        <v>13</v>
      </c>
      <c r="U79" s="8" t="s">
        <v>16</v>
      </c>
      <c r="V79" s="10" t="s">
        <v>1309</v>
      </c>
      <c r="W79" s="13">
        <f>TRUNC((Tabela1[[#This Row],[DATA OCORRÊNCIA]]-Tabela1[[#This Row],[DATA NASCIMENTO]])/365)</f>
        <v>22</v>
      </c>
      <c r="X79" s="12">
        <f>TRUNC((Tabela1[[#This Row],[DATA OCORRÊNCIA]]-Tabela1[[#This Row],[DATA ADMISSAO]])/365)</f>
        <v>4</v>
      </c>
      <c r="Y79" s="12" t="str">
        <f>VLOOKUP(Tabela1[[#This Row],[IDADE]],Informações!F:G,2,0)</f>
        <v>21 - 25 ANOS</v>
      </c>
      <c r="Z79" s="15" t="str">
        <f>VLOOKUP(Tabela1[[#This Row],[ANOS DE EMPRESA]],Informações!I:J,2,0)</f>
        <v>1 - 5 ANOS</v>
      </c>
    </row>
    <row r="80" spans="3:26" x14ac:dyDescent="0.25">
      <c r="C80" s="8">
        <v>77</v>
      </c>
      <c r="D80" s="8" t="s">
        <v>34</v>
      </c>
      <c r="E80" s="8" t="s">
        <v>36</v>
      </c>
      <c r="F80" s="8" t="s">
        <v>115</v>
      </c>
      <c r="G80" s="8" t="s">
        <v>764</v>
      </c>
      <c r="H80" s="8" t="s">
        <v>1293</v>
      </c>
      <c r="I80" s="9">
        <v>40954</v>
      </c>
      <c r="J80" s="9">
        <v>29117</v>
      </c>
      <c r="K80" s="8" t="s">
        <v>12</v>
      </c>
      <c r="L80" s="9">
        <v>42499.555555555555</v>
      </c>
      <c r="M80" s="8" t="s">
        <v>1301</v>
      </c>
      <c r="N80" s="8" t="s">
        <v>13</v>
      </c>
      <c r="O80" s="8">
        <v>45</v>
      </c>
      <c r="P80" s="8">
        <v>0</v>
      </c>
      <c r="Q80" s="8" t="s">
        <v>1341</v>
      </c>
      <c r="R80" s="8" t="s">
        <v>14</v>
      </c>
      <c r="S80" s="8" t="s">
        <v>15</v>
      </c>
      <c r="T80" s="8" t="s">
        <v>13</v>
      </c>
      <c r="U80" s="8" t="s">
        <v>13</v>
      </c>
      <c r="V80" s="10" t="s">
        <v>1306</v>
      </c>
      <c r="W80" s="13">
        <f>TRUNC((Tabela1[[#This Row],[DATA OCORRÊNCIA]]-Tabela1[[#This Row],[DATA NASCIMENTO]])/365)</f>
        <v>36</v>
      </c>
      <c r="X80" s="12">
        <f>TRUNC((Tabela1[[#This Row],[DATA OCORRÊNCIA]]-Tabela1[[#This Row],[DATA ADMISSAO]])/365)</f>
        <v>4</v>
      </c>
      <c r="Y80" s="12" t="str">
        <f>VLOOKUP(Tabela1[[#This Row],[IDADE]],Informações!F:G,2,0)</f>
        <v>31 - 40 ANOS</v>
      </c>
      <c r="Z80" s="15" t="str">
        <f>VLOOKUP(Tabela1[[#This Row],[ANOS DE EMPRESA]],Informações!I:J,2,0)</f>
        <v>1 - 5 ANOS</v>
      </c>
    </row>
    <row r="81" spans="3:26" x14ac:dyDescent="0.25">
      <c r="C81" s="8">
        <v>78</v>
      </c>
      <c r="D81" s="8" t="s">
        <v>34</v>
      </c>
      <c r="E81" s="8" t="s">
        <v>36</v>
      </c>
      <c r="F81" s="8" t="s">
        <v>116</v>
      </c>
      <c r="G81" s="8" t="s">
        <v>765</v>
      </c>
      <c r="H81" s="8" t="s">
        <v>1294</v>
      </c>
      <c r="I81" s="9">
        <v>40882</v>
      </c>
      <c r="J81" s="9">
        <v>32607</v>
      </c>
      <c r="K81" s="8" t="s">
        <v>12</v>
      </c>
      <c r="L81" s="9">
        <v>42608.409722222219</v>
      </c>
      <c r="M81" s="8" t="s">
        <v>1299</v>
      </c>
      <c r="N81" s="8" t="s">
        <v>16</v>
      </c>
      <c r="O81" s="8">
        <v>2</v>
      </c>
      <c r="P81" s="8">
        <v>0</v>
      </c>
      <c r="Q81" s="8" t="s">
        <v>1341</v>
      </c>
      <c r="R81" s="8" t="s">
        <v>20</v>
      </c>
      <c r="S81" s="8" t="s">
        <v>15</v>
      </c>
      <c r="T81" s="8" t="s">
        <v>13</v>
      </c>
      <c r="U81" s="8" t="s">
        <v>16</v>
      </c>
      <c r="V81" s="10" t="s">
        <v>1305</v>
      </c>
      <c r="W81" s="13">
        <f>TRUNC((Tabela1[[#This Row],[DATA OCORRÊNCIA]]-Tabela1[[#This Row],[DATA NASCIMENTO]])/365)</f>
        <v>27</v>
      </c>
      <c r="X81" s="12">
        <f>TRUNC((Tabela1[[#This Row],[DATA OCORRÊNCIA]]-Tabela1[[#This Row],[DATA ADMISSAO]])/365)</f>
        <v>4</v>
      </c>
      <c r="Y81" s="12" t="str">
        <f>VLOOKUP(Tabela1[[#This Row],[IDADE]],Informações!F:G,2,0)</f>
        <v>26 - 30 ANOS</v>
      </c>
      <c r="Z81" s="15" t="str">
        <f>VLOOKUP(Tabela1[[#This Row],[ANOS DE EMPRESA]],Informações!I:J,2,0)</f>
        <v>1 - 5 ANOS</v>
      </c>
    </row>
    <row r="82" spans="3:26" x14ac:dyDescent="0.25">
      <c r="C82" s="8">
        <v>79</v>
      </c>
      <c r="D82" s="8" t="s">
        <v>34</v>
      </c>
      <c r="E82" s="8" t="s">
        <v>36</v>
      </c>
      <c r="F82" s="8" t="s">
        <v>117</v>
      </c>
      <c r="G82" s="8" t="s">
        <v>766</v>
      </c>
      <c r="H82" s="8" t="s">
        <v>36</v>
      </c>
      <c r="I82" s="9">
        <v>39961</v>
      </c>
      <c r="J82" s="9">
        <v>30933</v>
      </c>
      <c r="K82" s="8" t="s">
        <v>21</v>
      </c>
      <c r="L82" s="9">
        <v>42972.416666666664</v>
      </c>
      <c r="M82" s="8" t="s">
        <v>1301</v>
      </c>
      <c r="N82" s="8" t="s">
        <v>16</v>
      </c>
      <c r="O82" s="8">
        <v>0</v>
      </c>
      <c r="P82" s="8">
        <v>0</v>
      </c>
      <c r="Q82" s="8" t="s">
        <v>22</v>
      </c>
      <c r="R82" s="8" t="s">
        <v>14</v>
      </c>
      <c r="S82" s="8" t="s">
        <v>15</v>
      </c>
      <c r="T82" s="8" t="s">
        <v>13</v>
      </c>
      <c r="U82" s="8" t="s">
        <v>16</v>
      </c>
      <c r="V82" s="10" t="s">
        <v>1310</v>
      </c>
      <c r="W82" s="13">
        <f>TRUNC((Tabela1[[#This Row],[DATA OCORRÊNCIA]]-Tabela1[[#This Row],[DATA NASCIMENTO]])/365)</f>
        <v>32</v>
      </c>
      <c r="X82" s="12">
        <f>TRUNC((Tabela1[[#This Row],[DATA OCORRÊNCIA]]-Tabela1[[#This Row],[DATA ADMISSAO]])/365)</f>
        <v>8</v>
      </c>
      <c r="Y82" s="12" t="str">
        <f>VLOOKUP(Tabela1[[#This Row],[IDADE]],Informações!F:G,2,0)</f>
        <v>31 - 40 ANOS</v>
      </c>
      <c r="Z82" s="15" t="str">
        <f>VLOOKUP(Tabela1[[#This Row],[ANOS DE EMPRESA]],Informações!I:J,2,0)</f>
        <v>6 - 10 ANOS</v>
      </c>
    </row>
    <row r="83" spans="3:26" x14ac:dyDescent="0.25">
      <c r="C83" s="8">
        <v>80</v>
      </c>
      <c r="D83" s="8" t="s">
        <v>34</v>
      </c>
      <c r="E83" s="8" t="s">
        <v>36</v>
      </c>
      <c r="F83" s="8" t="s">
        <v>118</v>
      </c>
      <c r="G83" s="8" t="s">
        <v>767</v>
      </c>
      <c r="H83" s="8" t="s">
        <v>1291</v>
      </c>
      <c r="I83" s="9">
        <v>39602</v>
      </c>
      <c r="J83" s="9">
        <v>23087</v>
      </c>
      <c r="K83" s="8" t="s">
        <v>12</v>
      </c>
      <c r="L83" s="9">
        <v>42642.611111111109</v>
      </c>
      <c r="M83" s="8" t="s">
        <v>1300</v>
      </c>
      <c r="N83" s="8" t="s">
        <v>13</v>
      </c>
      <c r="O83" s="8">
        <v>60</v>
      </c>
      <c r="P83" s="8">
        <v>0</v>
      </c>
      <c r="Q83" s="8" t="s">
        <v>1341</v>
      </c>
      <c r="R83" s="8" t="s">
        <v>19</v>
      </c>
      <c r="S83" s="8" t="s">
        <v>15</v>
      </c>
      <c r="T83" s="8" t="s">
        <v>13</v>
      </c>
      <c r="U83" s="8" t="s">
        <v>13</v>
      </c>
      <c r="V83" s="10" t="s">
        <v>1308</v>
      </c>
      <c r="W83" s="13">
        <f>TRUNC((Tabela1[[#This Row],[DATA OCORRÊNCIA]]-Tabela1[[#This Row],[DATA NASCIMENTO]])/365)</f>
        <v>53</v>
      </c>
      <c r="X83" s="12">
        <f>TRUNC((Tabela1[[#This Row],[DATA OCORRÊNCIA]]-Tabela1[[#This Row],[DATA ADMISSAO]])/365)</f>
        <v>8</v>
      </c>
      <c r="Y83" s="12" t="str">
        <f>VLOOKUP(Tabela1[[#This Row],[IDADE]],Informações!F:G,2,0)</f>
        <v>51 - 60 ANOS</v>
      </c>
      <c r="Z83" s="15" t="str">
        <f>VLOOKUP(Tabela1[[#This Row],[ANOS DE EMPRESA]],Informações!I:J,2,0)</f>
        <v>6 - 10 ANOS</v>
      </c>
    </row>
    <row r="84" spans="3:26" x14ac:dyDescent="0.25">
      <c r="C84" s="8">
        <v>81</v>
      </c>
      <c r="D84" s="8" t="s">
        <v>34</v>
      </c>
      <c r="E84" s="8" t="s">
        <v>36</v>
      </c>
      <c r="F84" s="8" t="s">
        <v>119</v>
      </c>
      <c r="G84" s="8" t="s">
        <v>768</v>
      </c>
      <c r="H84" s="8" t="s">
        <v>36</v>
      </c>
      <c r="I84" s="9">
        <v>41492</v>
      </c>
      <c r="J84" s="9">
        <v>34754</v>
      </c>
      <c r="K84" s="8" t="s">
        <v>21</v>
      </c>
      <c r="L84" s="9">
        <v>42828.569444444445</v>
      </c>
      <c r="M84" s="8" t="s">
        <v>1300</v>
      </c>
      <c r="N84" s="8" t="s">
        <v>16</v>
      </c>
      <c r="O84" s="8">
        <v>0</v>
      </c>
      <c r="P84" s="8">
        <v>0</v>
      </c>
      <c r="Q84" s="8" t="s">
        <v>22</v>
      </c>
      <c r="R84" s="8" t="s">
        <v>14</v>
      </c>
      <c r="S84" s="8" t="s">
        <v>15</v>
      </c>
      <c r="T84" s="8" t="s">
        <v>13</v>
      </c>
      <c r="U84" s="8" t="s">
        <v>16</v>
      </c>
      <c r="V84" s="10" t="s">
        <v>1310</v>
      </c>
      <c r="W84" s="13">
        <f>TRUNC((Tabela1[[#This Row],[DATA OCORRÊNCIA]]-Tabela1[[#This Row],[DATA NASCIMENTO]])/365)</f>
        <v>22</v>
      </c>
      <c r="X84" s="12">
        <f>TRUNC((Tabela1[[#This Row],[DATA OCORRÊNCIA]]-Tabela1[[#This Row],[DATA ADMISSAO]])/365)</f>
        <v>3</v>
      </c>
      <c r="Y84" s="12" t="str">
        <f>VLOOKUP(Tabela1[[#This Row],[IDADE]],Informações!F:G,2,0)</f>
        <v>21 - 25 ANOS</v>
      </c>
      <c r="Z84" s="15" t="str">
        <f>VLOOKUP(Tabela1[[#This Row],[ANOS DE EMPRESA]],Informações!I:J,2,0)</f>
        <v>1 - 5 ANOS</v>
      </c>
    </row>
    <row r="85" spans="3:26" x14ac:dyDescent="0.25">
      <c r="C85" s="8">
        <v>82</v>
      </c>
      <c r="D85" s="8" t="s">
        <v>34</v>
      </c>
      <c r="E85" s="8" t="s">
        <v>38</v>
      </c>
      <c r="F85" s="8" t="s">
        <v>120</v>
      </c>
      <c r="G85" s="8" t="s">
        <v>769</v>
      </c>
      <c r="H85" s="8" t="s">
        <v>36</v>
      </c>
      <c r="I85" s="9">
        <v>42768</v>
      </c>
      <c r="J85" s="9">
        <v>34172</v>
      </c>
      <c r="K85" s="8" t="s">
        <v>21</v>
      </c>
      <c r="L85" s="9">
        <v>42932.8125</v>
      </c>
      <c r="M85" s="8" t="s">
        <v>1299</v>
      </c>
      <c r="N85" s="8" t="s">
        <v>16</v>
      </c>
      <c r="O85" s="8">
        <v>1</v>
      </c>
      <c r="P85" s="8"/>
      <c r="Q85" s="8" t="s">
        <v>1341</v>
      </c>
      <c r="R85" s="8" t="s">
        <v>1313</v>
      </c>
      <c r="S85" s="8" t="s">
        <v>15</v>
      </c>
      <c r="T85" s="8" t="s">
        <v>13</v>
      </c>
      <c r="U85" s="8" t="s">
        <v>16</v>
      </c>
      <c r="V85" s="10" t="s">
        <v>1304</v>
      </c>
      <c r="W85" s="13">
        <f>TRUNC((Tabela1[[#This Row],[DATA OCORRÊNCIA]]-Tabela1[[#This Row],[DATA NASCIMENTO]])/365)</f>
        <v>24</v>
      </c>
      <c r="X85" s="12">
        <f>TRUNC((Tabela1[[#This Row],[DATA OCORRÊNCIA]]-Tabela1[[#This Row],[DATA ADMISSAO]])/365)</f>
        <v>0</v>
      </c>
      <c r="Y85" s="12" t="str">
        <f>VLOOKUP(Tabela1[[#This Row],[IDADE]],Informações!F:G,2,0)</f>
        <v>21 - 25 ANOS</v>
      </c>
      <c r="Z85" s="15" t="str">
        <f>VLOOKUP(Tabela1[[#This Row],[ANOS DE EMPRESA]],Informações!I:J,2,0)</f>
        <v>MENOS DE 1 ANO</v>
      </c>
    </row>
    <row r="86" spans="3:26" x14ac:dyDescent="0.25">
      <c r="C86" s="8">
        <v>83</v>
      </c>
      <c r="D86" s="8" t="s">
        <v>34</v>
      </c>
      <c r="E86" s="8" t="s">
        <v>36</v>
      </c>
      <c r="F86" s="8" t="s">
        <v>121</v>
      </c>
      <c r="G86" s="8" t="s">
        <v>770</v>
      </c>
      <c r="H86" s="8" t="s">
        <v>1297</v>
      </c>
      <c r="I86" s="9">
        <v>42584</v>
      </c>
      <c r="J86" s="9">
        <v>34603</v>
      </c>
      <c r="K86" s="8" t="s">
        <v>12</v>
      </c>
      <c r="L86" s="9">
        <v>42800.638888888891</v>
      </c>
      <c r="M86" s="8" t="s">
        <v>1301</v>
      </c>
      <c r="N86" s="8" t="s">
        <v>16</v>
      </c>
      <c r="O86" s="8">
        <v>0</v>
      </c>
      <c r="P86" s="8"/>
      <c r="Q86" s="8" t="s">
        <v>22</v>
      </c>
      <c r="R86" s="8" t="s">
        <v>14</v>
      </c>
      <c r="S86" s="8" t="s">
        <v>15</v>
      </c>
      <c r="T86" s="8" t="s">
        <v>13</v>
      </c>
      <c r="U86" s="8" t="s">
        <v>16</v>
      </c>
      <c r="V86" s="10" t="s">
        <v>1309</v>
      </c>
      <c r="W86" s="13">
        <f>TRUNC((Tabela1[[#This Row],[DATA OCORRÊNCIA]]-Tabela1[[#This Row],[DATA NASCIMENTO]])/365)</f>
        <v>22</v>
      </c>
      <c r="X86" s="12">
        <f>TRUNC((Tabela1[[#This Row],[DATA OCORRÊNCIA]]-Tabela1[[#This Row],[DATA ADMISSAO]])/365)</f>
        <v>0</v>
      </c>
      <c r="Y86" s="12" t="str">
        <f>VLOOKUP(Tabela1[[#This Row],[IDADE]],Informações!F:G,2,0)</f>
        <v>21 - 25 ANOS</v>
      </c>
      <c r="Z86" s="15" t="str">
        <f>VLOOKUP(Tabela1[[#This Row],[ANOS DE EMPRESA]],Informações!I:J,2,0)</f>
        <v>MENOS DE 1 ANO</v>
      </c>
    </row>
    <row r="87" spans="3:26" x14ac:dyDescent="0.25">
      <c r="C87" s="8">
        <v>84</v>
      </c>
      <c r="D87" s="8" t="s">
        <v>34</v>
      </c>
      <c r="E87" s="8" t="s">
        <v>38</v>
      </c>
      <c r="F87" s="8" t="s">
        <v>122</v>
      </c>
      <c r="G87" s="8" t="s">
        <v>771</v>
      </c>
      <c r="H87" s="8" t="s">
        <v>36</v>
      </c>
      <c r="I87" s="9">
        <v>42356</v>
      </c>
      <c r="J87" s="9">
        <v>30177</v>
      </c>
      <c r="K87" s="8" t="s">
        <v>12</v>
      </c>
      <c r="L87" s="9">
        <v>42814.625</v>
      </c>
      <c r="M87" s="8" t="s">
        <v>1301</v>
      </c>
      <c r="N87" s="8" t="s">
        <v>13</v>
      </c>
      <c r="O87" s="8">
        <v>5</v>
      </c>
      <c r="P87" s="8"/>
      <c r="Q87" s="8" t="s">
        <v>1341</v>
      </c>
      <c r="R87" s="8" t="s">
        <v>14</v>
      </c>
      <c r="S87" s="8" t="s">
        <v>15</v>
      </c>
      <c r="T87" s="8" t="s">
        <v>13</v>
      </c>
      <c r="U87" s="8" t="s">
        <v>16</v>
      </c>
      <c r="V87" s="10" t="s">
        <v>1309</v>
      </c>
      <c r="W87" s="13">
        <f>TRUNC((Tabela1[[#This Row],[DATA OCORRÊNCIA]]-Tabela1[[#This Row],[DATA NASCIMENTO]])/365)</f>
        <v>34</v>
      </c>
      <c r="X87" s="12">
        <f>TRUNC((Tabela1[[#This Row],[DATA OCORRÊNCIA]]-Tabela1[[#This Row],[DATA ADMISSAO]])/365)</f>
        <v>1</v>
      </c>
      <c r="Y87" s="12" t="str">
        <f>VLOOKUP(Tabela1[[#This Row],[IDADE]],Informações!F:G,2,0)</f>
        <v>31 - 40 ANOS</v>
      </c>
      <c r="Z87" s="15" t="str">
        <f>VLOOKUP(Tabela1[[#This Row],[ANOS DE EMPRESA]],Informações!I:J,2,0)</f>
        <v>1 - 5 ANOS</v>
      </c>
    </row>
    <row r="88" spans="3:26" x14ac:dyDescent="0.25">
      <c r="C88" s="8">
        <v>85</v>
      </c>
      <c r="D88" s="8" t="s">
        <v>34</v>
      </c>
      <c r="E88" s="8" t="s">
        <v>23</v>
      </c>
      <c r="F88" s="8" t="s">
        <v>123</v>
      </c>
      <c r="G88" s="8" t="s">
        <v>772</v>
      </c>
      <c r="H88" s="8" t="s">
        <v>1298</v>
      </c>
      <c r="I88" s="9">
        <v>42320</v>
      </c>
      <c r="J88" s="9">
        <v>35419</v>
      </c>
      <c r="K88" s="8" t="s">
        <v>12</v>
      </c>
      <c r="L88" s="9">
        <v>42491.590277777781</v>
      </c>
      <c r="M88" s="8" t="s">
        <v>1301</v>
      </c>
      <c r="N88" s="8" t="s">
        <v>13</v>
      </c>
      <c r="O88" s="8">
        <v>26</v>
      </c>
      <c r="P88" s="8">
        <v>0</v>
      </c>
      <c r="Q88" s="8" t="s">
        <v>1341</v>
      </c>
      <c r="R88" s="8" t="s">
        <v>19</v>
      </c>
      <c r="S88" s="8" t="s">
        <v>15</v>
      </c>
      <c r="T88" s="8" t="s">
        <v>13</v>
      </c>
      <c r="U88" s="8" t="s">
        <v>13</v>
      </c>
      <c r="V88" s="10" t="s">
        <v>1309</v>
      </c>
      <c r="W88" s="13">
        <f>TRUNC((Tabela1[[#This Row],[DATA OCORRÊNCIA]]-Tabela1[[#This Row],[DATA NASCIMENTO]])/365)</f>
        <v>19</v>
      </c>
      <c r="X88" s="12">
        <f>TRUNC((Tabela1[[#This Row],[DATA OCORRÊNCIA]]-Tabela1[[#This Row],[DATA ADMISSAO]])/365)</f>
        <v>0</v>
      </c>
      <c r="Y88" s="12" t="str">
        <f>VLOOKUP(Tabela1[[#This Row],[IDADE]],Informações!F:G,2,0)</f>
        <v>18 - 20 ANOS</v>
      </c>
      <c r="Z88" s="15" t="str">
        <f>VLOOKUP(Tabela1[[#This Row],[ANOS DE EMPRESA]],Informações!I:J,2,0)</f>
        <v>MENOS DE 1 ANO</v>
      </c>
    </row>
    <row r="89" spans="3:26" x14ac:dyDescent="0.25">
      <c r="C89" s="8">
        <v>86</v>
      </c>
      <c r="D89" s="8" t="s">
        <v>34</v>
      </c>
      <c r="E89" s="8" t="s">
        <v>38</v>
      </c>
      <c r="F89" s="8" t="s">
        <v>124</v>
      </c>
      <c r="G89" s="8" t="s">
        <v>773</v>
      </c>
      <c r="H89" s="8" t="s">
        <v>36</v>
      </c>
      <c r="I89" s="9">
        <v>40701</v>
      </c>
      <c r="J89" s="9">
        <v>31393</v>
      </c>
      <c r="K89" s="8" t="s">
        <v>12</v>
      </c>
      <c r="L89" s="9">
        <v>42537.022222222222</v>
      </c>
      <c r="M89" s="8" t="s">
        <v>1299</v>
      </c>
      <c r="N89" s="8" t="s">
        <v>16</v>
      </c>
      <c r="O89" s="8">
        <v>1</v>
      </c>
      <c r="P89" s="8"/>
      <c r="Q89" s="8" t="s">
        <v>1341</v>
      </c>
      <c r="R89" s="8" t="s">
        <v>19</v>
      </c>
      <c r="S89" s="8" t="s">
        <v>15</v>
      </c>
      <c r="T89" s="8" t="s">
        <v>13</v>
      </c>
      <c r="U89" s="8" t="s">
        <v>16</v>
      </c>
      <c r="V89" s="10" t="s">
        <v>1305</v>
      </c>
      <c r="W89" s="13">
        <f>TRUNC((Tabela1[[#This Row],[DATA OCORRÊNCIA]]-Tabela1[[#This Row],[DATA NASCIMENTO]])/365)</f>
        <v>30</v>
      </c>
      <c r="X89" s="12">
        <f>TRUNC((Tabela1[[#This Row],[DATA OCORRÊNCIA]]-Tabela1[[#This Row],[DATA ADMISSAO]])/365)</f>
        <v>5</v>
      </c>
      <c r="Y89" s="12" t="str">
        <f>VLOOKUP(Tabela1[[#This Row],[IDADE]],Informações!F:G,2,0)</f>
        <v>26 - 30 ANOS</v>
      </c>
      <c r="Z89" s="15" t="str">
        <f>VLOOKUP(Tabela1[[#This Row],[ANOS DE EMPRESA]],Informações!I:J,2,0)</f>
        <v>1 - 5 ANOS</v>
      </c>
    </row>
    <row r="90" spans="3:26" x14ac:dyDescent="0.25">
      <c r="C90" s="8">
        <v>87</v>
      </c>
      <c r="D90" s="8" t="s">
        <v>34</v>
      </c>
      <c r="E90" s="8" t="s">
        <v>36</v>
      </c>
      <c r="F90" s="8" t="s">
        <v>125</v>
      </c>
      <c r="G90" s="8" t="s">
        <v>774</v>
      </c>
      <c r="H90" s="8" t="s">
        <v>36</v>
      </c>
      <c r="I90" s="9">
        <v>40597</v>
      </c>
      <c r="J90" s="9">
        <v>30831</v>
      </c>
      <c r="K90" s="8" t="s">
        <v>12</v>
      </c>
      <c r="L90" s="9">
        <v>42647.770833333336</v>
      </c>
      <c r="M90" s="8" t="s">
        <v>1299</v>
      </c>
      <c r="N90" s="8" t="s">
        <v>16</v>
      </c>
      <c r="O90" s="8">
        <v>0</v>
      </c>
      <c r="P90" s="8">
        <v>0</v>
      </c>
      <c r="Q90" s="8" t="s">
        <v>22</v>
      </c>
      <c r="R90" s="8" t="s">
        <v>14</v>
      </c>
      <c r="S90" s="8" t="s">
        <v>15</v>
      </c>
      <c r="T90" s="8" t="s">
        <v>13</v>
      </c>
      <c r="U90" s="8" t="s">
        <v>16</v>
      </c>
      <c r="V90" s="10" t="s">
        <v>1306</v>
      </c>
      <c r="W90" s="13">
        <f>TRUNC((Tabela1[[#This Row],[DATA OCORRÊNCIA]]-Tabela1[[#This Row],[DATA NASCIMENTO]])/365)</f>
        <v>32</v>
      </c>
      <c r="X90" s="12">
        <f>TRUNC((Tabela1[[#This Row],[DATA OCORRÊNCIA]]-Tabela1[[#This Row],[DATA ADMISSAO]])/365)</f>
        <v>5</v>
      </c>
      <c r="Y90" s="12" t="str">
        <f>VLOOKUP(Tabela1[[#This Row],[IDADE]],Informações!F:G,2,0)</f>
        <v>31 - 40 ANOS</v>
      </c>
      <c r="Z90" s="15" t="str">
        <f>VLOOKUP(Tabela1[[#This Row],[ANOS DE EMPRESA]],Informações!I:J,2,0)</f>
        <v>1 - 5 ANOS</v>
      </c>
    </row>
    <row r="91" spans="3:26" x14ac:dyDescent="0.25">
      <c r="C91" s="8">
        <v>88</v>
      </c>
      <c r="D91" s="8" t="s">
        <v>34</v>
      </c>
      <c r="E91" s="8" t="s">
        <v>23</v>
      </c>
      <c r="F91" s="8" t="s">
        <v>126</v>
      </c>
      <c r="G91" s="8" t="s">
        <v>775</v>
      </c>
      <c r="H91" s="8" t="s">
        <v>1298</v>
      </c>
      <c r="I91" s="9">
        <v>41478</v>
      </c>
      <c r="J91" s="9">
        <v>33583</v>
      </c>
      <c r="K91" s="8" t="s">
        <v>12</v>
      </c>
      <c r="L91" s="9">
        <v>42461.295138888891</v>
      </c>
      <c r="M91" s="8" t="s">
        <v>1299</v>
      </c>
      <c r="N91" s="8" t="s">
        <v>13</v>
      </c>
      <c r="O91" s="8">
        <v>1</v>
      </c>
      <c r="P91" s="8"/>
      <c r="Q91" s="8" t="s">
        <v>1341</v>
      </c>
      <c r="R91" s="8" t="s">
        <v>1312</v>
      </c>
      <c r="S91" s="8" t="s">
        <v>15</v>
      </c>
      <c r="T91" s="8" t="s">
        <v>24</v>
      </c>
      <c r="U91" s="8" t="s">
        <v>16</v>
      </c>
      <c r="V91" s="10" t="s">
        <v>1304</v>
      </c>
      <c r="W91" s="13">
        <f>TRUNC((Tabela1[[#This Row],[DATA OCORRÊNCIA]]-Tabela1[[#This Row],[DATA NASCIMENTO]])/365)</f>
        <v>24</v>
      </c>
      <c r="X91" s="12">
        <f>TRUNC((Tabela1[[#This Row],[DATA OCORRÊNCIA]]-Tabela1[[#This Row],[DATA ADMISSAO]])/365)</f>
        <v>2</v>
      </c>
      <c r="Y91" s="12" t="str">
        <f>VLOOKUP(Tabela1[[#This Row],[IDADE]],Informações!F:G,2,0)</f>
        <v>21 - 25 ANOS</v>
      </c>
      <c r="Z91" s="15" t="str">
        <f>VLOOKUP(Tabela1[[#This Row],[ANOS DE EMPRESA]],Informações!I:J,2,0)</f>
        <v>1 - 5 ANOS</v>
      </c>
    </row>
    <row r="92" spans="3:26" x14ac:dyDescent="0.25">
      <c r="C92" s="8">
        <v>89</v>
      </c>
      <c r="D92" s="8" t="s">
        <v>34</v>
      </c>
      <c r="E92" s="8" t="s">
        <v>23</v>
      </c>
      <c r="F92" s="8" t="s">
        <v>127</v>
      </c>
      <c r="G92" s="8" t="s">
        <v>776</v>
      </c>
      <c r="H92" s="8" t="s">
        <v>36</v>
      </c>
      <c r="I92" s="9">
        <v>41473</v>
      </c>
      <c r="J92" s="9">
        <v>23551</v>
      </c>
      <c r="K92" s="8" t="s">
        <v>12</v>
      </c>
      <c r="L92" s="9">
        <v>42537.861111111109</v>
      </c>
      <c r="M92" s="8" t="s">
        <v>1300</v>
      </c>
      <c r="N92" s="8" t="s">
        <v>16</v>
      </c>
      <c r="O92" s="8">
        <v>3</v>
      </c>
      <c r="P92" s="8">
        <v>0</v>
      </c>
      <c r="Q92" s="8" t="s">
        <v>1341</v>
      </c>
      <c r="R92" s="8" t="s">
        <v>14</v>
      </c>
      <c r="S92" s="8" t="s">
        <v>15</v>
      </c>
      <c r="T92" s="8" t="s">
        <v>13</v>
      </c>
      <c r="U92" s="8" t="s">
        <v>16</v>
      </c>
      <c r="V92" s="10" t="s">
        <v>1309</v>
      </c>
      <c r="W92" s="13">
        <f>TRUNC((Tabela1[[#This Row],[DATA OCORRÊNCIA]]-Tabela1[[#This Row],[DATA NASCIMENTO]])/365)</f>
        <v>52</v>
      </c>
      <c r="X92" s="12">
        <f>TRUNC((Tabela1[[#This Row],[DATA OCORRÊNCIA]]-Tabela1[[#This Row],[DATA ADMISSAO]])/365)</f>
        <v>2</v>
      </c>
      <c r="Y92" s="12" t="str">
        <f>VLOOKUP(Tabela1[[#This Row],[IDADE]],Informações!F:G,2,0)</f>
        <v>51 - 60 ANOS</v>
      </c>
      <c r="Z92" s="15" t="str">
        <f>VLOOKUP(Tabela1[[#This Row],[ANOS DE EMPRESA]],Informações!I:J,2,0)</f>
        <v>1 - 5 ANOS</v>
      </c>
    </row>
    <row r="93" spans="3:26" x14ac:dyDescent="0.25">
      <c r="C93" s="8">
        <v>90</v>
      </c>
      <c r="D93" s="8" t="s">
        <v>34</v>
      </c>
      <c r="E93" s="8" t="s">
        <v>23</v>
      </c>
      <c r="F93" s="8" t="s">
        <v>128</v>
      </c>
      <c r="G93" s="8" t="s">
        <v>777</v>
      </c>
      <c r="H93" s="8" t="s">
        <v>1298</v>
      </c>
      <c r="I93" s="9">
        <v>42523</v>
      </c>
      <c r="J93" s="9">
        <v>31806</v>
      </c>
      <c r="K93" s="8" t="s">
        <v>12</v>
      </c>
      <c r="L93" s="9">
        <v>42653.75</v>
      </c>
      <c r="M93" s="8" t="s">
        <v>1300</v>
      </c>
      <c r="N93" s="8" t="s">
        <v>16</v>
      </c>
      <c r="O93" s="8">
        <v>15</v>
      </c>
      <c r="P93" s="8">
        <v>0</v>
      </c>
      <c r="Q93" s="8" t="s">
        <v>1341</v>
      </c>
      <c r="R93" s="8" t="s">
        <v>14</v>
      </c>
      <c r="S93" s="8" t="s">
        <v>15</v>
      </c>
      <c r="T93" s="8" t="s">
        <v>16</v>
      </c>
      <c r="U93" s="8" t="s">
        <v>16</v>
      </c>
      <c r="V93" s="10" t="s">
        <v>1304</v>
      </c>
      <c r="W93" s="13">
        <f>TRUNC((Tabela1[[#This Row],[DATA OCORRÊNCIA]]-Tabela1[[#This Row],[DATA NASCIMENTO]])/365)</f>
        <v>29</v>
      </c>
      <c r="X93" s="12">
        <f>TRUNC((Tabela1[[#This Row],[DATA OCORRÊNCIA]]-Tabela1[[#This Row],[DATA ADMISSAO]])/365)</f>
        <v>0</v>
      </c>
      <c r="Y93" s="12" t="str">
        <f>VLOOKUP(Tabela1[[#This Row],[IDADE]],Informações!F:G,2,0)</f>
        <v>26 - 30 ANOS</v>
      </c>
      <c r="Z93" s="15" t="str">
        <f>VLOOKUP(Tabela1[[#This Row],[ANOS DE EMPRESA]],Informações!I:J,2,0)</f>
        <v>MENOS DE 1 ANO</v>
      </c>
    </row>
    <row r="94" spans="3:26" x14ac:dyDescent="0.25">
      <c r="C94" s="8">
        <v>91</v>
      </c>
      <c r="D94" s="8" t="s">
        <v>34</v>
      </c>
      <c r="E94" s="8" t="s">
        <v>23</v>
      </c>
      <c r="F94" s="8" t="s">
        <v>129</v>
      </c>
      <c r="G94" s="8" t="s">
        <v>778</v>
      </c>
      <c r="H94" s="8" t="s">
        <v>36</v>
      </c>
      <c r="I94" s="9">
        <v>42167</v>
      </c>
      <c r="J94" s="9">
        <v>30547</v>
      </c>
      <c r="K94" s="8" t="s">
        <v>21</v>
      </c>
      <c r="L94" s="9">
        <v>42901.774305555555</v>
      </c>
      <c r="M94" s="8" t="s">
        <v>1299</v>
      </c>
      <c r="N94" s="8" t="s">
        <v>13</v>
      </c>
      <c r="O94" s="8">
        <v>3</v>
      </c>
      <c r="P94" s="8"/>
      <c r="Q94" s="8" t="s">
        <v>1341</v>
      </c>
      <c r="R94" s="8" t="s">
        <v>20</v>
      </c>
      <c r="S94" s="8" t="s">
        <v>15</v>
      </c>
      <c r="T94" s="8" t="s">
        <v>13</v>
      </c>
      <c r="U94" s="8" t="s">
        <v>16</v>
      </c>
      <c r="V94" s="10" t="s">
        <v>1304</v>
      </c>
      <c r="W94" s="13">
        <f>TRUNC((Tabela1[[#This Row],[DATA OCORRÊNCIA]]-Tabela1[[#This Row],[DATA NASCIMENTO]])/365)</f>
        <v>33</v>
      </c>
      <c r="X94" s="12">
        <f>TRUNC((Tabela1[[#This Row],[DATA OCORRÊNCIA]]-Tabela1[[#This Row],[DATA ADMISSAO]])/365)</f>
        <v>2</v>
      </c>
      <c r="Y94" s="12" t="str">
        <f>VLOOKUP(Tabela1[[#This Row],[IDADE]],Informações!F:G,2,0)</f>
        <v>31 - 40 ANOS</v>
      </c>
      <c r="Z94" s="15" t="str">
        <f>VLOOKUP(Tabela1[[#This Row],[ANOS DE EMPRESA]],Informações!I:J,2,0)</f>
        <v>1 - 5 ANOS</v>
      </c>
    </row>
    <row r="95" spans="3:26" x14ac:dyDescent="0.25">
      <c r="C95" s="8">
        <v>92</v>
      </c>
      <c r="D95" s="8" t="s">
        <v>34</v>
      </c>
      <c r="E95" s="8" t="s">
        <v>36</v>
      </c>
      <c r="F95" s="8" t="s">
        <v>130</v>
      </c>
      <c r="G95" s="8" t="s">
        <v>779</v>
      </c>
      <c r="H95" s="8" t="s">
        <v>36</v>
      </c>
      <c r="I95" s="9">
        <v>40262</v>
      </c>
      <c r="J95" s="9">
        <v>30492</v>
      </c>
      <c r="K95" s="8" t="s">
        <v>18</v>
      </c>
      <c r="L95" s="9">
        <v>42384.645833333336</v>
      </c>
      <c r="M95" s="8" t="s">
        <v>1299</v>
      </c>
      <c r="N95" s="8" t="s">
        <v>13</v>
      </c>
      <c r="O95" s="8">
        <v>7</v>
      </c>
      <c r="P95" s="8">
        <v>0</v>
      </c>
      <c r="Q95" s="8" t="s">
        <v>1341</v>
      </c>
      <c r="R95" s="8" t="s">
        <v>20</v>
      </c>
      <c r="S95" s="8" t="s">
        <v>15</v>
      </c>
      <c r="T95" s="8" t="s">
        <v>13</v>
      </c>
      <c r="U95" s="8" t="s">
        <v>16</v>
      </c>
      <c r="V95" s="10" t="s">
        <v>1305</v>
      </c>
      <c r="W95" s="13">
        <f>TRUNC((Tabela1[[#This Row],[DATA OCORRÊNCIA]]-Tabela1[[#This Row],[DATA NASCIMENTO]])/365)</f>
        <v>32</v>
      </c>
      <c r="X95" s="12">
        <f>TRUNC((Tabela1[[#This Row],[DATA OCORRÊNCIA]]-Tabela1[[#This Row],[DATA ADMISSAO]])/365)</f>
        <v>5</v>
      </c>
      <c r="Y95" s="12" t="str">
        <f>VLOOKUP(Tabela1[[#This Row],[IDADE]],Informações!F:G,2,0)</f>
        <v>31 - 40 ANOS</v>
      </c>
      <c r="Z95" s="15" t="str">
        <f>VLOOKUP(Tabela1[[#This Row],[ANOS DE EMPRESA]],Informações!I:J,2,0)</f>
        <v>1 - 5 ANOS</v>
      </c>
    </row>
    <row r="96" spans="3:26" x14ac:dyDescent="0.25">
      <c r="C96" s="8">
        <v>93</v>
      </c>
      <c r="D96" s="8" t="s">
        <v>34</v>
      </c>
      <c r="E96" s="8" t="s">
        <v>36</v>
      </c>
      <c r="F96" s="8" t="s">
        <v>131</v>
      </c>
      <c r="G96" s="8" t="s">
        <v>780</v>
      </c>
      <c r="H96" s="8" t="s">
        <v>36</v>
      </c>
      <c r="I96" s="9">
        <v>42192</v>
      </c>
      <c r="J96" s="9">
        <v>31166</v>
      </c>
      <c r="K96" s="8" t="s">
        <v>18</v>
      </c>
      <c r="L96" s="9">
        <v>42387.409722222219</v>
      </c>
      <c r="M96" s="8" t="s">
        <v>1300</v>
      </c>
      <c r="N96" s="8" t="s">
        <v>16</v>
      </c>
      <c r="O96" s="8">
        <v>1</v>
      </c>
      <c r="P96" s="8">
        <v>0</v>
      </c>
      <c r="Q96" s="8" t="s">
        <v>1341</v>
      </c>
      <c r="R96" s="8" t="s">
        <v>14</v>
      </c>
      <c r="S96" s="8" t="s">
        <v>15</v>
      </c>
      <c r="T96" s="8" t="s">
        <v>13</v>
      </c>
      <c r="U96" s="8" t="s">
        <v>16</v>
      </c>
      <c r="V96" s="10" t="s">
        <v>1307</v>
      </c>
      <c r="W96" s="13">
        <f>TRUNC((Tabela1[[#This Row],[DATA OCORRÊNCIA]]-Tabela1[[#This Row],[DATA NASCIMENTO]])/365)</f>
        <v>30</v>
      </c>
      <c r="X96" s="12">
        <f>TRUNC((Tabela1[[#This Row],[DATA OCORRÊNCIA]]-Tabela1[[#This Row],[DATA ADMISSAO]])/365)</f>
        <v>0</v>
      </c>
      <c r="Y96" s="12" t="str">
        <f>VLOOKUP(Tabela1[[#This Row],[IDADE]],Informações!F:G,2,0)</f>
        <v>26 - 30 ANOS</v>
      </c>
      <c r="Z96" s="15" t="str">
        <f>VLOOKUP(Tabela1[[#This Row],[ANOS DE EMPRESA]],Informações!I:J,2,0)</f>
        <v>MENOS DE 1 ANO</v>
      </c>
    </row>
    <row r="97" spans="3:26" x14ac:dyDescent="0.25">
      <c r="C97" s="8">
        <v>94</v>
      </c>
      <c r="D97" s="8" t="s">
        <v>34</v>
      </c>
      <c r="E97" s="8" t="s">
        <v>36</v>
      </c>
      <c r="F97" s="8" t="s">
        <v>132</v>
      </c>
      <c r="G97" s="8" t="s">
        <v>781</v>
      </c>
      <c r="H97" s="8" t="s">
        <v>36</v>
      </c>
      <c r="I97" s="9">
        <v>41327</v>
      </c>
      <c r="J97" s="9">
        <v>21163</v>
      </c>
      <c r="K97" s="8" t="s">
        <v>12</v>
      </c>
      <c r="L97" s="9">
        <v>42599.444444444445</v>
      </c>
      <c r="M97" s="8" t="s">
        <v>1299</v>
      </c>
      <c r="N97" s="8" t="s">
        <v>13</v>
      </c>
      <c r="O97" s="8">
        <v>5</v>
      </c>
      <c r="P97" s="8">
        <v>0</v>
      </c>
      <c r="Q97" s="8" t="s">
        <v>1341</v>
      </c>
      <c r="R97" s="8" t="s">
        <v>14</v>
      </c>
      <c r="S97" s="8" t="s">
        <v>15</v>
      </c>
      <c r="T97" s="8" t="s">
        <v>13</v>
      </c>
      <c r="U97" s="8" t="s">
        <v>16</v>
      </c>
      <c r="V97" s="10" t="s">
        <v>1309</v>
      </c>
      <c r="W97" s="13">
        <f>TRUNC((Tabela1[[#This Row],[DATA OCORRÊNCIA]]-Tabela1[[#This Row],[DATA NASCIMENTO]])/365)</f>
        <v>58</v>
      </c>
      <c r="X97" s="12">
        <f>TRUNC((Tabela1[[#This Row],[DATA OCORRÊNCIA]]-Tabela1[[#This Row],[DATA ADMISSAO]])/365)</f>
        <v>3</v>
      </c>
      <c r="Y97" s="12" t="str">
        <f>VLOOKUP(Tabela1[[#This Row],[IDADE]],Informações!F:G,2,0)</f>
        <v>51 - 60 ANOS</v>
      </c>
      <c r="Z97" s="15" t="str">
        <f>VLOOKUP(Tabela1[[#This Row],[ANOS DE EMPRESA]],Informações!I:J,2,0)</f>
        <v>1 - 5 ANOS</v>
      </c>
    </row>
    <row r="98" spans="3:26" x14ac:dyDescent="0.25">
      <c r="C98" s="8">
        <v>95</v>
      </c>
      <c r="D98" s="8" t="s">
        <v>34</v>
      </c>
      <c r="E98" s="8" t="s">
        <v>36</v>
      </c>
      <c r="F98" s="8" t="s">
        <v>133</v>
      </c>
      <c r="G98" s="8" t="s">
        <v>782</v>
      </c>
      <c r="H98" s="8" t="s">
        <v>36</v>
      </c>
      <c r="I98" s="9">
        <v>40588</v>
      </c>
      <c r="J98" s="9">
        <v>33921</v>
      </c>
      <c r="K98" s="8" t="s">
        <v>18</v>
      </c>
      <c r="L98" s="9">
        <v>42453.395833333336</v>
      </c>
      <c r="M98" s="8" t="s">
        <v>1299</v>
      </c>
      <c r="N98" s="8" t="s">
        <v>16</v>
      </c>
      <c r="O98" s="8">
        <v>0</v>
      </c>
      <c r="P98" s="8"/>
      <c r="Q98" s="8" t="s">
        <v>1341</v>
      </c>
      <c r="R98" s="8" t="s">
        <v>1313</v>
      </c>
      <c r="S98" s="8" t="s">
        <v>15</v>
      </c>
      <c r="T98" s="8" t="s">
        <v>24</v>
      </c>
      <c r="U98" s="8" t="s">
        <v>16</v>
      </c>
      <c r="V98" s="10" t="s">
        <v>1305</v>
      </c>
      <c r="W98" s="13">
        <f>TRUNC((Tabela1[[#This Row],[DATA OCORRÊNCIA]]-Tabela1[[#This Row],[DATA NASCIMENTO]])/365)</f>
        <v>23</v>
      </c>
      <c r="X98" s="12">
        <f>TRUNC((Tabela1[[#This Row],[DATA OCORRÊNCIA]]-Tabela1[[#This Row],[DATA ADMISSAO]])/365)</f>
        <v>5</v>
      </c>
      <c r="Y98" s="12" t="str">
        <f>VLOOKUP(Tabela1[[#This Row],[IDADE]],Informações!F:G,2,0)</f>
        <v>21 - 25 ANOS</v>
      </c>
      <c r="Z98" s="15" t="str">
        <f>VLOOKUP(Tabela1[[#This Row],[ANOS DE EMPRESA]],Informações!I:J,2,0)</f>
        <v>1 - 5 ANOS</v>
      </c>
    </row>
    <row r="99" spans="3:26" x14ac:dyDescent="0.25">
      <c r="C99" s="8">
        <v>96</v>
      </c>
      <c r="D99" s="8" t="s">
        <v>34</v>
      </c>
      <c r="E99" s="8" t="s">
        <v>23</v>
      </c>
      <c r="F99" s="8" t="s">
        <v>134</v>
      </c>
      <c r="G99" s="8" t="s">
        <v>783</v>
      </c>
      <c r="H99" s="8" t="s">
        <v>1298</v>
      </c>
      <c r="I99" s="9">
        <v>42446</v>
      </c>
      <c r="J99" s="9">
        <v>32372</v>
      </c>
      <c r="K99" s="8" t="s">
        <v>12</v>
      </c>
      <c r="L99" s="9">
        <v>42598.666666666664</v>
      </c>
      <c r="M99" s="8" t="s">
        <v>1301</v>
      </c>
      <c r="N99" s="8" t="s">
        <v>16</v>
      </c>
      <c r="O99" s="8">
        <v>5</v>
      </c>
      <c r="P99" s="8">
        <v>0</v>
      </c>
      <c r="Q99" s="8" t="s">
        <v>1341</v>
      </c>
      <c r="R99" s="8" t="s">
        <v>14</v>
      </c>
      <c r="S99" s="8" t="s">
        <v>15</v>
      </c>
      <c r="T99" s="8" t="s">
        <v>13</v>
      </c>
      <c r="U99" s="8" t="s">
        <v>16</v>
      </c>
      <c r="V99" s="10" t="s">
        <v>1305</v>
      </c>
      <c r="W99" s="13">
        <f>TRUNC((Tabela1[[#This Row],[DATA OCORRÊNCIA]]-Tabela1[[#This Row],[DATA NASCIMENTO]])/365)</f>
        <v>28</v>
      </c>
      <c r="X99" s="12">
        <f>TRUNC((Tabela1[[#This Row],[DATA OCORRÊNCIA]]-Tabela1[[#This Row],[DATA ADMISSAO]])/365)</f>
        <v>0</v>
      </c>
      <c r="Y99" s="12" t="str">
        <f>VLOOKUP(Tabela1[[#This Row],[IDADE]],Informações!F:G,2,0)</f>
        <v>26 - 30 ANOS</v>
      </c>
      <c r="Z99" s="15" t="str">
        <f>VLOOKUP(Tabela1[[#This Row],[ANOS DE EMPRESA]],Informações!I:J,2,0)</f>
        <v>MENOS DE 1 ANO</v>
      </c>
    </row>
    <row r="100" spans="3:26" x14ac:dyDescent="0.25">
      <c r="C100" s="8">
        <v>97</v>
      </c>
      <c r="D100" s="8" t="s">
        <v>34</v>
      </c>
      <c r="E100" s="8" t="s">
        <v>38</v>
      </c>
      <c r="F100" s="8" t="s">
        <v>135</v>
      </c>
      <c r="G100" s="8" t="s">
        <v>784</v>
      </c>
      <c r="H100" s="8" t="s">
        <v>36</v>
      </c>
      <c r="I100" s="9">
        <v>41375</v>
      </c>
      <c r="J100" s="9">
        <v>30001</v>
      </c>
      <c r="K100" s="8" t="s">
        <v>21</v>
      </c>
      <c r="L100" s="9">
        <v>42842.368055555555</v>
      </c>
      <c r="M100" s="8" t="s">
        <v>1299</v>
      </c>
      <c r="N100" s="8" t="s">
        <v>16</v>
      </c>
      <c r="O100" s="8">
        <v>0</v>
      </c>
      <c r="P100" s="8">
        <v>0</v>
      </c>
      <c r="Q100" s="8" t="s">
        <v>27</v>
      </c>
      <c r="R100" s="8" t="s">
        <v>19</v>
      </c>
      <c r="S100" s="8" t="s">
        <v>15</v>
      </c>
      <c r="T100" s="8" t="s">
        <v>13</v>
      </c>
      <c r="U100" s="8" t="s">
        <v>16</v>
      </c>
      <c r="V100" s="10" t="s">
        <v>1308</v>
      </c>
      <c r="W100" s="13">
        <f>TRUNC((Tabela1[[#This Row],[DATA OCORRÊNCIA]]-Tabela1[[#This Row],[DATA NASCIMENTO]])/365)</f>
        <v>35</v>
      </c>
      <c r="X100" s="12">
        <f>TRUNC((Tabela1[[#This Row],[DATA OCORRÊNCIA]]-Tabela1[[#This Row],[DATA ADMISSAO]])/365)</f>
        <v>4</v>
      </c>
      <c r="Y100" s="12" t="str">
        <f>VLOOKUP(Tabela1[[#This Row],[IDADE]],Informações!F:G,2,0)</f>
        <v>31 - 40 ANOS</v>
      </c>
      <c r="Z100" s="15" t="str">
        <f>VLOOKUP(Tabela1[[#This Row],[ANOS DE EMPRESA]],Informações!I:J,2,0)</f>
        <v>1 - 5 ANOS</v>
      </c>
    </row>
    <row r="101" spans="3:26" x14ac:dyDescent="0.25">
      <c r="C101" s="8">
        <v>98</v>
      </c>
      <c r="D101" s="8" t="s">
        <v>34</v>
      </c>
      <c r="E101" s="8" t="s">
        <v>23</v>
      </c>
      <c r="F101" s="8" t="s">
        <v>136</v>
      </c>
      <c r="G101" s="8" t="s">
        <v>785</v>
      </c>
      <c r="H101" s="8" t="s">
        <v>1298</v>
      </c>
      <c r="I101" s="9">
        <v>40801</v>
      </c>
      <c r="J101" s="9">
        <v>33925</v>
      </c>
      <c r="K101" s="8" t="s">
        <v>21</v>
      </c>
      <c r="L101" s="9">
        <v>42862.409722222219</v>
      </c>
      <c r="M101" s="8" t="s">
        <v>1301</v>
      </c>
      <c r="N101" s="8" t="s">
        <v>13</v>
      </c>
      <c r="O101" s="8">
        <v>7</v>
      </c>
      <c r="P101" s="8"/>
      <c r="Q101" s="8" t="s">
        <v>1341</v>
      </c>
      <c r="R101" s="8" t="s">
        <v>19</v>
      </c>
      <c r="S101" s="8" t="s">
        <v>15</v>
      </c>
      <c r="T101" s="8" t="s">
        <v>16</v>
      </c>
      <c r="U101" s="8" t="s">
        <v>16</v>
      </c>
      <c r="V101" s="10" t="s">
        <v>1304</v>
      </c>
      <c r="W101" s="13">
        <f>TRUNC((Tabela1[[#This Row],[DATA OCORRÊNCIA]]-Tabela1[[#This Row],[DATA NASCIMENTO]])/365)</f>
        <v>24</v>
      </c>
      <c r="X101" s="12">
        <f>TRUNC((Tabela1[[#This Row],[DATA OCORRÊNCIA]]-Tabela1[[#This Row],[DATA ADMISSAO]])/365)</f>
        <v>5</v>
      </c>
      <c r="Y101" s="12" t="str">
        <f>VLOOKUP(Tabela1[[#This Row],[IDADE]],Informações!F:G,2,0)</f>
        <v>21 - 25 ANOS</v>
      </c>
      <c r="Z101" s="15" t="str">
        <f>VLOOKUP(Tabela1[[#This Row],[ANOS DE EMPRESA]],Informações!I:J,2,0)</f>
        <v>1 - 5 ANOS</v>
      </c>
    </row>
    <row r="102" spans="3:26" x14ac:dyDescent="0.25">
      <c r="C102" s="8">
        <v>99</v>
      </c>
      <c r="D102" s="8" t="s">
        <v>34</v>
      </c>
      <c r="E102" s="8" t="s">
        <v>36</v>
      </c>
      <c r="F102" s="8" t="s">
        <v>137</v>
      </c>
      <c r="G102" s="8" t="s">
        <v>786</v>
      </c>
      <c r="H102" s="8" t="s">
        <v>1293</v>
      </c>
      <c r="I102" s="9">
        <v>37760</v>
      </c>
      <c r="J102" s="9">
        <v>22799</v>
      </c>
      <c r="K102" s="8" t="s">
        <v>21</v>
      </c>
      <c r="L102" s="9">
        <v>42863.951388888891</v>
      </c>
      <c r="M102" s="8" t="s">
        <v>1301</v>
      </c>
      <c r="N102" s="8" t="s">
        <v>16</v>
      </c>
      <c r="O102" s="8">
        <v>0</v>
      </c>
      <c r="P102" s="8"/>
      <c r="Q102" s="8" t="s">
        <v>1341</v>
      </c>
      <c r="R102" s="8" t="s">
        <v>14</v>
      </c>
      <c r="S102" s="8" t="s">
        <v>15</v>
      </c>
      <c r="T102" s="8" t="s">
        <v>13</v>
      </c>
      <c r="U102" s="8" t="s">
        <v>16</v>
      </c>
      <c r="V102" s="10" t="s">
        <v>1310</v>
      </c>
      <c r="W102" s="13">
        <f>TRUNC((Tabela1[[#This Row],[DATA OCORRÊNCIA]]-Tabela1[[#This Row],[DATA NASCIMENTO]])/365)</f>
        <v>54</v>
      </c>
      <c r="X102" s="12">
        <f>TRUNC((Tabela1[[#This Row],[DATA OCORRÊNCIA]]-Tabela1[[#This Row],[DATA ADMISSAO]])/365)</f>
        <v>13</v>
      </c>
      <c r="Y102" s="12" t="str">
        <f>VLOOKUP(Tabela1[[#This Row],[IDADE]],Informações!F:G,2,0)</f>
        <v>51 - 60 ANOS</v>
      </c>
      <c r="Z102" s="15" t="str">
        <f>VLOOKUP(Tabela1[[#This Row],[ANOS DE EMPRESA]],Informações!I:J,2,0)</f>
        <v>11 - 20 ANOS</v>
      </c>
    </row>
    <row r="103" spans="3:26" x14ac:dyDescent="0.25">
      <c r="C103" s="8">
        <v>100</v>
      </c>
      <c r="D103" s="8" t="s">
        <v>34</v>
      </c>
      <c r="E103" s="8" t="s">
        <v>38</v>
      </c>
      <c r="F103" s="8" t="s">
        <v>138</v>
      </c>
      <c r="G103" s="8" t="s">
        <v>787</v>
      </c>
      <c r="H103" s="8" t="s">
        <v>1294</v>
      </c>
      <c r="I103" s="9">
        <v>38810</v>
      </c>
      <c r="J103" s="9">
        <v>30599</v>
      </c>
      <c r="K103" s="8" t="s">
        <v>12</v>
      </c>
      <c r="L103" s="9">
        <v>42519.479166666664</v>
      </c>
      <c r="M103" s="8" t="s">
        <v>1301</v>
      </c>
      <c r="N103" s="8" t="s">
        <v>16</v>
      </c>
      <c r="O103" s="8">
        <v>0</v>
      </c>
      <c r="P103" s="8">
        <v>0</v>
      </c>
      <c r="Q103" s="8" t="s">
        <v>1341</v>
      </c>
      <c r="R103" s="8" t="s">
        <v>14</v>
      </c>
      <c r="S103" s="8" t="s">
        <v>15</v>
      </c>
      <c r="T103" s="8" t="s">
        <v>13</v>
      </c>
      <c r="U103" s="8" t="s">
        <v>16</v>
      </c>
      <c r="V103" s="10" t="s">
        <v>1309</v>
      </c>
      <c r="W103" s="13">
        <f>TRUNC((Tabela1[[#This Row],[DATA OCORRÊNCIA]]-Tabela1[[#This Row],[DATA NASCIMENTO]])/365)</f>
        <v>32</v>
      </c>
      <c r="X103" s="12">
        <f>TRUNC((Tabela1[[#This Row],[DATA OCORRÊNCIA]]-Tabela1[[#This Row],[DATA ADMISSAO]])/365)</f>
        <v>10</v>
      </c>
      <c r="Y103" s="12" t="str">
        <f>VLOOKUP(Tabela1[[#This Row],[IDADE]],Informações!F:G,2,0)</f>
        <v>31 - 40 ANOS</v>
      </c>
      <c r="Z103" s="15" t="str">
        <f>VLOOKUP(Tabela1[[#This Row],[ANOS DE EMPRESA]],Informações!I:J,2,0)</f>
        <v>6 - 10 ANOS</v>
      </c>
    </row>
    <row r="104" spans="3:26" x14ac:dyDescent="0.25">
      <c r="C104" s="8">
        <v>101</v>
      </c>
      <c r="D104" s="8" t="s">
        <v>34</v>
      </c>
      <c r="E104" s="8" t="s">
        <v>38</v>
      </c>
      <c r="F104" s="8" t="s">
        <v>139</v>
      </c>
      <c r="G104" s="8" t="s">
        <v>788</v>
      </c>
      <c r="H104" s="8" t="s">
        <v>36</v>
      </c>
      <c r="I104" s="9">
        <v>35856</v>
      </c>
      <c r="J104" s="9">
        <v>24955</v>
      </c>
      <c r="K104" s="8" t="s">
        <v>21</v>
      </c>
      <c r="L104" s="9">
        <v>42879.402777777781</v>
      </c>
      <c r="M104" s="8" t="s">
        <v>1299</v>
      </c>
      <c r="N104" s="8" t="s">
        <v>16</v>
      </c>
      <c r="O104" s="8">
        <v>0</v>
      </c>
      <c r="P104" s="8"/>
      <c r="Q104" s="8" t="s">
        <v>22</v>
      </c>
      <c r="R104" s="8" t="s">
        <v>14</v>
      </c>
      <c r="S104" s="8" t="s">
        <v>15</v>
      </c>
      <c r="T104" s="8" t="s">
        <v>13</v>
      </c>
      <c r="U104" s="8" t="s">
        <v>16</v>
      </c>
      <c r="V104" s="10" t="s">
        <v>1303</v>
      </c>
      <c r="W104" s="13">
        <f>TRUNC((Tabela1[[#This Row],[DATA OCORRÊNCIA]]-Tabela1[[#This Row],[DATA NASCIMENTO]])/365)</f>
        <v>49</v>
      </c>
      <c r="X104" s="12">
        <f>TRUNC((Tabela1[[#This Row],[DATA OCORRÊNCIA]]-Tabela1[[#This Row],[DATA ADMISSAO]])/365)</f>
        <v>19</v>
      </c>
      <c r="Y104" s="12" t="str">
        <f>VLOOKUP(Tabela1[[#This Row],[IDADE]],Informações!F:G,2,0)</f>
        <v>41- 50 ANOS</v>
      </c>
      <c r="Z104" s="15" t="str">
        <f>VLOOKUP(Tabela1[[#This Row],[ANOS DE EMPRESA]],Informações!I:J,2,0)</f>
        <v>11 - 20 ANOS</v>
      </c>
    </row>
    <row r="105" spans="3:26" x14ac:dyDescent="0.25">
      <c r="C105" s="8">
        <v>102</v>
      </c>
      <c r="D105" s="8" t="s">
        <v>34</v>
      </c>
      <c r="E105" s="8" t="s">
        <v>36</v>
      </c>
      <c r="F105" s="8" t="s">
        <v>140</v>
      </c>
      <c r="G105" s="8" t="s">
        <v>789</v>
      </c>
      <c r="H105" s="8" t="s">
        <v>1294</v>
      </c>
      <c r="I105" s="9">
        <v>42621</v>
      </c>
      <c r="J105" s="9">
        <v>31769</v>
      </c>
      <c r="K105" s="8" t="s">
        <v>21</v>
      </c>
      <c r="L105" s="9">
        <v>42884.125</v>
      </c>
      <c r="M105" s="8" t="s">
        <v>1299</v>
      </c>
      <c r="N105" s="8" t="s">
        <v>16</v>
      </c>
      <c r="O105" s="8">
        <v>0</v>
      </c>
      <c r="P105" s="8">
        <v>0</v>
      </c>
      <c r="Q105" s="8" t="s">
        <v>1341</v>
      </c>
      <c r="R105" s="8" t="s">
        <v>14</v>
      </c>
      <c r="S105" s="8" t="s">
        <v>15</v>
      </c>
      <c r="T105" s="8" t="s">
        <v>13</v>
      </c>
      <c r="U105" s="8" t="s">
        <v>16</v>
      </c>
      <c r="V105" s="10" t="s">
        <v>1305</v>
      </c>
      <c r="W105" s="13">
        <f>TRUNC((Tabela1[[#This Row],[DATA OCORRÊNCIA]]-Tabela1[[#This Row],[DATA NASCIMENTO]])/365)</f>
        <v>30</v>
      </c>
      <c r="X105" s="12">
        <f>TRUNC((Tabela1[[#This Row],[DATA OCORRÊNCIA]]-Tabela1[[#This Row],[DATA ADMISSAO]])/365)</f>
        <v>0</v>
      </c>
      <c r="Y105" s="12" t="str">
        <f>VLOOKUP(Tabela1[[#This Row],[IDADE]],Informações!F:G,2,0)</f>
        <v>26 - 30 ANOS</v>
      </c>
      <c r="Z105" s="15" t="str">
        <f>VLOOKUP(Tabela1[[#This Row],[ANOS DE EMPRESA]],Informações!I:J,2,0)</f>
        <v>MENOS DE 1 ANO</v>
      </c>
    </row>
    <row r="106" spans="3:26" x14ac:dyDescent="0.25">
      <c r="C106" s="8">
        <v>103</v>
      </c>
      <c r="D106" s="8" t="s">
        <v>34</v>
      </c>
      <c r="E106" s="8" t="s">
        <v>38</v>
      </c>
      <c r="F106" s="8" t="s">
        <v>141</v>
      </c>
      <c r="G106" s="8" t="s">
        <v>790</v>
      </c>
      <c r="H106" s="8" t="s">
        <v>36</v>
      </c>
      <c r="I106" s="9">
        <v>35886</v>
      </c>
      <c r="J106" s="9">
        <v>28239</v>
      </c>
      <c r="K106" s="8" t="s">
        <v>21</v>
      </c>
      <c r="L106" s="9">
        <v>42912.541666666664</v>
      </c>
      <c r="M106" s="8" t="s">
        <v>1299</v>
      </c>
      <c r="N106" s="8" t="s">
        <v>16</v>
      </c>
      <c r="O106" s="8">
        <v>0</v>
      </c>
      <c r="P106" s="8"/>
      <c r="Q106" s="8" t="s">
        <v>22</v>
      </c>
      <c r="R106" s="8" t="s">
        <v>14</v>
      </c>
      <c r="S106" s="8" t="s">
        <v>15</v>
      </c>
      <c r="T106" s="8" t="s">
        <v>13</v>
      </c>
      <c r="U106" s="8" t="s">
        <v>16</v>
      </c>
      <c r="V106" s="10" t="s">
        <v>1307</v>
      </c>
      <c r="W106" s="13">
        <f>TRUNC((Tabela1[[#This Row],[DATA OCORRÊNCIA]]-Tabela1[[#This Row],[DATA NASCIMENTO]])/365)</f>
        <v>40</v>
      </c>
      <c r="X106" s="12">
        <f>TRUNC((Tabela1[[#This Row],[DATA OCORRÊNCIA]]-Tabela1[[#This Row],[DATA ADMISSAO]])/365)</f>
        <v>19</v>
      </c>
      <c r="Y106" s="12" t="str">
        <f>VLOOKUP(Tabela1[[#This Row],[IDADE]],Informações!F:G,2,0)</f>
        <v>31 - 40 ANOS</v>
      </c>
      <c r="Z106" s="15" t="str">
        <f>VLOOKUP(Tabela1[[#This Row],[ANOS DE EMPRESA]],Informações!I:J,2,0)</f>
        <v>11 - 20 ANOS</v>
      </c>
    </row>
    <row r="107" spans="3:26" x14ac:dyDescent="0.25">
      <c r="C107" s="8">
        <v>104</v>
      </c>
      <c r="D107" s="8" t="s">
        <v>34</v>
      </c>
      <c r="E107" s="8" t="s">
        <v>36</v>
      </c>
      <c r="F107" s="8" t="s">
        <v>142</v>
      </c>
      <c r="G107" s="8" t="s">
        <v>791</v>
      </c>
      <c r="H107" s="8" t="s">
        <v>36</v>
      </c>
      <c r="I107" s="9">
        <v>40598</v>
      </c>
      <c r="J107" s="9">
        <v>27155</v>
      </c>
      <c r="K107" s="8" t="s">
        <v>12</v>
      </c>
      <c r="L107" s="9">
        <v>42489.166666666664</v>
      </c>
      <c r="M107" s="8" t="s">
        <v>1300</v>
      </c>
      <c r="N107" s="8" t="s">
        <v>16</v>
      </c>
      <c r="O107" s="8">
        <v>4</v>
      </c>
      <c r="P107" s="8">
        <v>0</v>
      </c>
      <c r="Q107" s="8" t="s">
        <v>1341</v>
      </c>
      <c r="R107" s="8" t="s">
        <v>14</v>
      </c>
      <c r="S107" s="8" t="s">
        <v>15</v>
      </c>
      <c r="T107" s="8" t="s">
        <v>24</v>
      </c>
      <c r="U107" s="8" t="s">
        <v>16</v>
      </c>
      <c r="V107" s="10" t="s">
        <v>1302</v>
      </c>
      <c r="W107" s="13">
        <f>TRUNC((Tabela1[[#This Row],[DATA OCORRÊNCIA]]-Tabela1[[#This Row],[DATA NASCIMENTO]])/365)</f>
        <v>42</v>
      </c>
      <c r="X107" s="12">
        <f>TRUNC((Tabela1[[#This Row],[DATA OCORRÊNCIA]]-Tabela1[[#This Row],[DATA ADMISSAO]])/365)</f>
        <v>5</v>
      </c>
      <c r="Y107" s="12" t="str">
        <f>VLOOKUP(Tabela1[[#This Row],[IDADE]],Informações!F:G,2,0)</f>
        <v>41- 50 ANOS</v>
      </c>
      <c r="Z107" s="15" t="str">
        <f>VLOOKUP(Tabela1[[#This Row],[ANOS DE EMPRESA]],Informações!I:J,2,0)</f>
        <v>1 - 5 ANOS</v>
      </c>
    </row>
    <row r="108" spans="3:26" x14ac:dyDescent="0.25">
      <c r="C108" s="8">
        <v>105</v>
      </c>
      <c r="D108" s="8" t="s">
        <v>34</v>
      </c>
      <c r="E108" s="8" t="s">
        <v>36</v>
      </c>
      <c r="F108" s="8" t="s">
        <v>143</v>
      </c>
      <c r="G108" s="8" t="s">
        <v>792</v>
      </c>
      <c r="H108" s="8" t="s">
        <v>1294</v>
      </c>
      <c r="I108" s="9">
        <v>41732</v>
      </c>
      <c r="J108" s="9">
        <v>30162</v>
      </c>
      <c r="K108" s="8" t="s">
        <v>12</v>
      </c>
      <c r="L108" s="9">
        <v>42660.416666666664</v>
      </c>
      <c r="M108" s="8" t="s">
        <v>1299</v>
      </c>
      <c r="N108" s="8" t="s">
        <v>13</v>
      </c>
      <c r="O108" s="8">
        <v>7</v>
      </c>
      <c r="P108" s="8">
        <v>0</v>
      </c>
      <c r="Q108" s="8" t="s">
        <v>1341</v>
      </c>
      <c r="R108" s="8" t="s">
        <v>14</v>
      </c>
      <c r="S108" s="8" t="s">
        <v>15</v>
      </c>
      <c r="T108" s="8" t="s">
        <v>13</v>
      </c>
      <c r="U108" s="8" t="s">
        <v>16</v>
      </c>
      <c r="V108" s="10" t="s">
        <v>1307</v>
      </c>
      <c r="W108" s="13">
        <f>TRUNC((Tabela1[[#This Row],[DATA OCORRÊNCIA]]-Tabela1[[#This Row],[DATA NASCIMENTO]])/365)</f>
        <v>34</v>
      </c>
      <c r="X108" s="12">
        <f>TRUNC((Tabela1[[#This Row],[DATA OCORRÊNCIA]]-Tabela1[[#This Row],[DATA ADMISSAO]])/365)</f>
        <v>2</v>
      </c>
      <c r="Y108" s="12" t="str">
        <f>VLOOKUP(Tabela1[[#This Row],[IDADE]],Informações!F:G,2,0)</f>
        <v>31 - 40 ANOS</v>
      </c>
      <c r="Z108" s="15" t="str">
        <f>VLOOKUP(Tabela1[[#This Row],[ANOS DE EMPRESA]],Informações!I:J,2,0)</f>
        <v>1 - 5 ANOS</v>
      </c>
    </row>
    <row r="109" spans="3:26" x14ac:dyDescent="0.25">
      <c r="C109" s="8">
        <v>106</v>
      </c>
      <c r="D109" s="8" t="s">
        <v>34</v>
      </c>
      <c r="E109" s="8" t="s">
        <v>38</v>
      </c>
      <c r="F109" s="8" t="s">
        <v>144</v>
      </c>
      <c r="G109" s="8" t="s">
        <v>793</v>
      </c>
      <c r="H109" s="8" t="s">
        <v>1296</v>
      </c>
      <c r="I109" s="9">
        <v>39210</v>
      </c>
      <c r="J109" s="9">
        <v>25379</v>
      </c>
      <c r="K109" s="8" t="s">
        <v>12</v>
      </c>
      <c r="L109" s="9">
        <v>42773.3125</v>
      </c>
      <c r="M109" s="8" t="s">
        <v>1301</v>
      </c>
      <c r="N109" s="8" t="s">
        <v>16</v>
      </c>
      <c r="O109" s="8">
        <v>10</v>
      </c>
      <c r="P109" s="8"/>
      <c r="Q109" s="8" t="s">
        <v>1341</v>
      </c>
      <c r="R109" s="8" t="s">
        <v>1313</v>
      </c>
      <c r="S109" s="8" t="s">
        <v>15</v>
      </c>
      <c r="T109" s="8" t="s">
        <v>13</v>
      </c>
      <c r="U109" s="8" t="s">
        <v>16</v>
      </c>
      <c r="V109" s="10" t="s">
        <v>1310</v>
      </c>
      <c r="W109" s="13">
        <f>TRUNC((Tabela1[[#This Row],[DATA OCORRÊNCIA]]-Tabela1[[#This Row],[DATA NASCIMENTO]])/365)</f>
        <v>47</v>
      </c>
      <c r="X109" s="12">
        <f>TRUNC((Tabela1[[#This Row],[DATA OCORRÊNCIA]]-Tabela1[[#This Row],[DATA ADMISSAO]])/365)</f>
        <v>9</v>
      </c>
      <c r="Y109" s="12" t="str">
        <f>VLOOKUP(Tabela1[[#This Row],[IDADE]],Informações!F:G,2,0)</f>
        <v>41- 50 ANOS</v>
      </c>
      <c r="Z109" s="15" t="str">
        <f>VLOOKUP(Tabela1[[#This Row],[ANOS DE EMPRESA]],Informações!I:J,2,0)</f>
        <v>6 - 10 ANOS</v>
      </c>
    </row>
    <row r="110" spans="3:26" x14ac:dyDescent="0.25">
      <c r="C110" s="8">
        <v>107</v>
      </c>
      <c r="D110" s="8" t="s">
        <v>34</v>
      </c>
      <c r="E110" s="8" t="s">
        <v>36</v>
      </c>
      <c r="F110" s="8" t="s">
        <v>145</v>
      </c>
      <c r="G110" s="8" t="s">
        <v>794</v>
      </c>
      <c r="H110" s="8" t="s">
        <v>1297</v>
      </c>
      <c r="I110" s="9">
        <v>40218</v>
      </c>
      <c r="J110" s="9">
        <v>33522</v>
      </c>
      <c r="K110" s="8" t="s">
        <v>21</v>
      </c>
      <c r="L110" s="9">
        <v>42942.479166666664</v>
      </c>
      <c r="M110" s="8" t="s">
        <v>1300</v>
      </c>
      <c r="N110" s="8" t="s">
        <v>16</v>
      </c>
      <c r="O110" s="8">
        <v>0</v>
      </c>
      <c r="P110" s="8"/>
      <c r="Q110" s="8" t="s">
        <v>22</v>
      </c>
      <c r="R110" s="8" t="s">
        <v>1313</v>
      </c>
      <c r="S110" s="8" t="s">
        <v>15</v>
      </c>
      <c r="T110" s="8" t="s">
        <v>13</v>
      </c>
      <c r="U110" s="8" t="s">
        <v>16</v>
      </c>
      <c r="V110" s="10" t="s">
        <v>1304</v>
      </c>
      <c r="W110" s="13">
        <f>TRUNC((Tabela1[[#This Row],[DATA OCORRÊNCIA]]-Tabela1[[#This Row],[DATA NASCIMENTO]])/365)</f>
        <v>25</v>
      </c>
      <c r="X110" s="12">
        <f>TRUNC((Tabela1[[#This Row],[DATA OCORRÊNCIA]]-Tabela1[[#This Row],[DATA ADMISSAO]])/365)</f>
        <v>7</v>
      </c>
      <c r="Y110" s="12" t="str">
        <f>VLOOKUP(Tabela1[[#This Row],[IDADE]],Informações!F:G,2,0)</f>
        <v>21 - 25 ANOS</v>
      </c>
      <c r="Z110" s="15" t="str">
        <f>VLOOKUP(Tabela1[[#This Row],[ANOS DE EMPRESA]],Informações!I:J,2,0)</f>
        <v>6 - 10 ANOS</v>
      </c>
    </row>
    <row r="111" spans="3:26" x14ac:dyDescent="0.25">
      <c r="C111" s="8">
        <v>108</v>
      </c>
      <c r="D111" s="8" t="s">
        <v>34</v>
      </c>
      <c r="E111" s="8" t="s">
        <v>36</v>
      </c>
      <c r="F111" s="8" t="s">
        <v>146</v>
      </c>
      <c r="G111" s="8" t="s">
        <v>795</v>
      </c>
      <c r="H111" s="8" t="s">
        <v>36</v>
      </c>
      <c r="I111" s="9">
        <v>40647</v>
      </c>
      <c r="J111" s="9">
        <v>31609</v>
      </c>
      <c r="K111" s="8" t="s">
        <v>18</v>
      </c>
      <c r="L111" s="9">
        <v>42375.354166666664</v>
      </c>
      <c r="M111" s="8" t="s">
        <v>1301</v>
      </c>
      <c r="N111" s="8" t="s">
        <v>16</v>
      </c>
      <c r="O111" s="8">
        <v>0</v>
      </c>
      <c r="P111" s="8"/>
      <c r="Q111" s="8" t="s">
        <v>1341</v>
      </c>
      <c r="R111" s="8" t="s">
        <v>19</v>
      </c>
      <c r="S111" s="8" t="s">
        <v>15</v>
      </c>
      <c r="T111" s="8" t="s">
        <v>13</v>
      </c>
      <c r="U111" s="8" t="s">
        <v>16</v>
      </c>
      <c r="V111" s="10" t="s">
        <v>1304</v>
      </c>
      <c r="W111" s="13">
        <f>TRUNC((Tabela1[[#This Row],[DATA OCORRÊNCIA]]-Tabela1[[#This Row],[DATA NASCIMENTO]])/365)</f>
        <v>29</v>
      </c>
      <c r="X111" s="12">
        <f>TRUNC((Tabela1[[#This Row],[DATA OCORRÊNCIA]]-Tabela1[[#This Row],[DATA ADMISSAO]])/365)</f>
        <v>4</v>
      </c>
      <c r="Y111" s="12" t="str">
        <f>VLOOKUP(Tabela1[[#This Row],[IDADE]],Informações!F:G,2,0)</f>
        <v>26 - 30 ANOS</v>
      </c>
      <c r="Z111" s="15" t="str">
        <f>VLOOKUP(Tabela1[[#This Row],[ANOS DE EMPRESA]],Informações!I:J,2,0)</f>
        <v>1 - 5 ANOS</v>
      </c>
    </row>
    <row r="112" spans="3:26" x14ac:dyDescent="0.25">
      <c r="C112" s="8">
        <v>109</v>
      </c>
      <c r="D112" s="8" t="s">
        <v>34</v>
      </c>
      <c r="E112" s="8" t="s">
        <v>36</v>
      </c>
      <c r="F112" s="8" t="s">
        <v>147</v>
      </c>
      <c r="G112" s="8" t="s">
        <v>796</v>
      </c>
      <c r="H112" s="8" t="s">
        <v>36</v>
      </c>
      <c r="I112" s="9">
        <v>41334</v>
      </c>
      <c r="J112" s="9">
        <v>29513</v>
      </c>
      <c r="K112" s="8" t="s">
        <v>18</v>
      </c>
      <c r="L112" s="9">
        <v>42427.916666666664</v>
      </c>
      <c r="M112" s="8" t="s">
        <v>1300</v>
      </c>
      <c r="N112" s="8" t="s">
        <v>16</v>
      </c>
      <c r="O112" s="8">
        <v>6</v>
      </c>
      <c r="P112" s="8">
        <v>0</v>
      </c>
      <c r="Q112" s="8" t="s">
        <v>1341</v>
      </c>
      <c r="R112" s="8" t="s">
        <v>14</v>
      </c>
      <c r="S112" s="8" t="s">
        <v>15</v>
      </c>
      <c r="T112" s="8" t="s">
        <v>13</v>
      </c>
      <c r="U112" s="8" t="s">
        <v>16</v>
      </c>
      <c r="V112" s="10" t="s">
        <v>1309</v>
      </c>
      <c r="W112" s="13">
        <f>TRUNC((Tabela1[[#This Row],[DATA OCORRÊNCIA]]-Tabela1[[#This Row],[DATA NASCIMENTO]])/365)</f>
        <v>35</v>
      </c>
      <c r="X112" s="12">
        <f>TRUNC((Tabela1[[#This Row],[DATA OCORRÊNCIA]]-Tabela1[[#This Row],[DATA ADMISSAO]])/365)</f>
        <v>2</v>
      </c>
      <c r="Y112" s="12" t="str">
        <f>VLOOKUP(Tabela1[[#This Row],[IDADE]],Informações!F:G,2,0)</f>
        <v>31 - 40 ANOS</v>
      </c>
      <c r="Z112" s="15" t="str">
        <f>VLOOKUP(Tabela1[[#This Row],[ANOS DE EMPRESA]],Informações!I:J,2,0)</f>
        <v>1 - 5 ANOS</v>
      </c>
    </row>
    <row r="113" spans="3:26" x14ac:dyDescent="0.25">
      <c r="C113" s="8">
        <v>110</v>
      </c>
      <c r="D113" s="8" t="s">
        <v>34</v>
      </c>
      <c r="E113" s="8" t="s">
        <v>36</v>
      </c>
      <c r="F113" s="8" t="s">
        <v>148</v>
      </c>
      <c r="G113" s="8" t="s">
        <v>797</v>
      </c>
      <c r="H113" s="8" t="s">
        <v>1297</v>
      </c>
      <c r="I113" s="9">
        <v>37774</v>
      </c>
      <c r="J113" s="9">
        <v>22444</v>
      </c>
      <c r="K113" s="8" t="s">
        <v>12</v>
      </c>
      <c r="L113" s="9">
        <v>42512.875</v>
      </c>
      <c r="M113" s="8" t="s">
        <v>1300</v>
      </c>
      <c r="N113" s="8" t="s">
        <v>16</v>
      </c>
      <c r="O113" s="8">
        <v>21</v>
      </c>
      <c r="P113" s="8">
        <v>0</v>
      </c>
      <c r="Q113" s="8" t="s">
        <v>1341</v>
      </c>
      <c r="R113" s="8" t="s">
        <v>20</v>
      </c>
      <c r="S113" s="8" t="s">
        <v>15</v>
      </c>
      <c r="T113" s="8" t="s">
        <v>13</v>
      </c>
      <c r="U113" s="8" t="s">
        <v>13</v>
      </c>
      <c r="V113" s="10" t="s">
        <v>1309</v>
      </c>
      <c r="W113" s="13">
        <f>TRUNC((Tabela1[[#This Row],[DATA OCORRÊNCIA]]-Tabela1[[#This Row],[DATA NASCIMENTO]])/365)</f>
        <v>54</v>
      </c>
      <c r="X113" s="12">
        <f>TRUNC((Tabela1[[#This Row],[DATA OCORRÊNCIA]]-Tabela1[[#This Row],[DATA ADMISSAO]])/365)</f>
        <v>12</v>
      </c>
      <c r="Y113" s="12" t="str">
        <f>VLOOKUP(Tabela1[[#This Row],[IDADE]],Informações!F:G,2,0)</f>
        <v>51 - 60 ANOS</v>
      </c>
      <c r="Z113" s="15" t="str">
        <f>VLOOKUP(Tabela1[[#This Row],[ANOS DE EMPRESA]],Informações!I:J,2,0)</f>
        <v>11 - 20 ANOS</v>
      </c>
    </row>
    <row r="114" spans="3:26" x14ac:dyDescent="0.25">
      <c r="C114" s="8">
        <v>111</v>
      </c>
      <c r="D114" s="8" t="s">
        <v>34</v>
      </c>
      <c r="E114" s="8" t="s">
        <v>36</v>
      </c>
      <c r="F114" s="8" t="s">
        <v>149</v>
      </c>
      <c r="G114" s="8" t="s">
        <v>798</v>
      </c>
      <c r="H114" s="8" t="s">
        <v>36</v>
      </c>
      <c r="I114" s="9">
        <v>40822</v>
      </c>
      <c r="J114" s="9">
        <v>31246</v>
      </c>
      <c r="K114" s="8" t="s">
        <v>12</v>
      </c>
      <c r="L114" s="9">
        <v>42549.541666666664</v>
      </c>
      <c r="M114" s="8" t="s">
        <v>1301</v>
      </c>
      <c r="N114" s="8" t="s">
        <v>16</v>
      </c>
      <c r="O114" s="8">
        <v>0</v>
      </c>
      <c r="P114" s="8"/>
      <c r="Q114" s="8" t="s">
        <v>1341</v>
      </c>
      <c r="R114" s="8" t="s">
        <v>14</v>
      </c>
      <c r="S114" s="8" t="s">
        <v>15</v>
      </c>
      <c r="T114" s="8" t="s">
        <v>13</v>
      </c>
      <c r="U114" s="8" t="s">
        <v>16</v>
      </c>
      <c r="V114" s="10" t="s">
        <v>1302</v>
      </c>
      <c r="W114" s="13">
        <f>TRUNC((Tabela1[[#This Row],[DATA OCORRÊNCIA]]-Tabela1[[#This Row],[DATA NASCIMENTO]])/365)</f>
        <v>30</v>
      </c>
      <c r="X114" s="12">
        <f>TRUNC((Tabela1[[#This Row],[DATA OCORRÊNCIA]]-Tabela1[[#This Row],[DATA ADMISSAO]])/365)</f>
        <v>4</v>
      </c>
      <c r="Y114" s="12" t="str">
        <f>VLOOKUP(Tabela1[[#This Row],[IDADE]],Informações!F:G,2,0)</f>
        <v>26 - 30 ANOS</v>
      </c>
      <c r="Z114" s="15" t="str">
        <f>VLOOKUP(Tabela1[[#This Row],[ANOS DE EMPRESA]],Informações!I:J,2,0)</f>
        <v>1 - 5 ANOS</v>
      </c>
    </row>
    <row r="115" spans="3:26" x14ac:dyDescent="0.25">
      <c r="C115" s="8">
        <v>112</v>
      </c>
      <c r="D115" s="8" t="s">
        <v>34</v>
      </c>
      <c r="E115" s="8" t="s">
        <v>23</v>
      </c>
      <c r="F115" s="8" t="s">
        <v>150</v>
      </c>
      <c r="G115" s="8" t="s">
        <v>799</v>
      </c>
      <c r="H115" s="8" t="s">
        <v>36</v>
      </c>
      <c r="I115" s="9">
        <v>40605</v>
      </c>
      <c r="J115" s="9">
        <v>33682</v>
      </c>
      <c r="K115" s="8" t="s">
        <v>18</v>
      </c>
      <c r="L115" s="9">
        <v>42391.465277777781</v>
      </c>
      <c r="M115" s="8" t="s">
        <v>1299</v>
      </c>
      <c r="N115" s="8" t="s">
        <v>16</v>
      </c>
      <c r="O115" s="8">
        <v>0</v>
      </c>
      <c r="P115" s="8">
        <v>0</v>
      </c>
      <c r="Q115" s="8" t="s">
        <v>1341</v>
      </c>
      <c r="R115" s="8" t="s">
        <v>14</v>
      </c>
      <c r="S115" s="8" t="s">
        <v>15</v>
      </c>
      <c r="T115" s="8" t="s">
        <v>16</v>
      </c>
      <c r="U115" s="8" t="s">
        <v>16</v>
      </c>
      <c r="V115" s="10" t="s">
        <v>1310</v>
      </c>
      <c r="W115" s="13">
        <f>TRUNC((Tabela1[[#This Row],[DATA OCORRÊNCIA]]-Tabela1[[#This Row],[DATA NASCIMENTO]])/365)</f>
        <v>23</v>
      </c>
      <c r="X115" s="12">
        <f>TRUNC((Tabela1[[#This Row],[DATA OCORRÊNCIA]]-Tabela1[[#This Row],[DATA ADMISSAO]])/365)</f>
        <v>4</v>
      </c>
      <c r="Y115" s="12" t="str">
        <f>VLOOKUP(Tabela1[[#This Row],[IDADE]],Informações!F:G,2,0)</f>
        <v>21 - 25 ANOS</v>
      </c>
      <c r="Z115" s="15" t="str">
        <f>VLOOKUP(Tabela1[[#This Row],[ANOS DE EMPRESA]],Informações!I:J,2,0)</f>
        <v>1 - 5 ANOS</v>
      </c>
    </row>
    <row r="116" spans="3:26" x14ac:dyDescent="0.25">
      <c r="C116" s="8">
        <v>113</v>
      </c>
      <c r="D116" s="8" t="s">
        <v>34</v>
      </c>
      <c r="E116" s="8" t="s">
        <v>38</v>
      </c>
      <c r="F116" s="8" t="s">
        <v>151</v>
      </c>
      <c r="G116" s="8" t="s">
        <v>800</v>
      </c>
      <c r="H116" s="8" t="s">
        <v>36</v>
      </c>
      <c r="I116" s="9">
        <v>41410</v>
      </c>
      <c r="J116" s="9">
        <v>32501</v>
      </c>
      <c r="K116" s="8" t="s">
        <v>21</v>
      </c>
      <c r="L116" s="9">
        <v>42863.729166666664</v>
      </c>
      <c r="M116" s="8" t="s">
        <v>1300</v>
      </c>
      <c r="N116" s="8" t="s">
        <v>16</v>
      </c>
      <c r="O116" s="8">
        <v>0</v>
      </c>
      <c r="P116" s="8"/>
      <c r="Q116" s="8" t="s">
        <v>22</v>
      </c>
      <c r="R116" s="8" t="s">
        <v>20</v>
      </c>
      <c r="S116" s="8" t="s">
        <v>15</v>
      </c>
      <c r="T116" s="8" t="s">
        <v>13</v>
      </c>
      <c r="U116" s="8" t="s">
        <v>16</v>
      </c>
      <c r="V116" s="10" t="s">
        <v>1305</v>
      </c>
      <c r="W116" s="13">
        <f>TRUNC((Tabela1[[#This Row],[DATA OCORRÊNCIA]]-Tabela1[[#This Row],[DATA NASCIMENTO]])/365)</f>
        <v>28</v>
      </c>
      <c r="X116" s="12">
        <f>TRUNC((Tabela1[[#This Row],[DATA OCORRÊNCIA]]-Tabela1[[#This Row],[DATA ADMISSAO]])/365)</f>
        <v>3</v>
      </c>
      <c r="Y116" s="12" t="str">
        <f>VLOOKUP(Tabela1[[#This Row],[IDADE]],Informações!F:G,2,0)</f>
        <v>26 - 30 ANOS</v>
      </c>
      <c r="Z116" s="15" t="str">
        <f>VLOOKUP(Tabela1[[#This Row],[ANOS DE EMPRESA]],Informações!I:J,2,0)</f>
        <v>1 - 5 ANOS</v>
      </c>
    </row>
    <row r="117" spans="3:26" x14ac:dyDescent="0.25">
      <c r="C117" s="8">
        <v>114</v>
      </c>
      <c r="D117" s="8" t="s">
        <v>34</v>
      </c>
      <c r="E117" s="8" t="s">
        <v>36</v>
      </c>
      <c r="F117" s="8" t="s">
        <v>152</v>
      </c>
      <c r="G117" s="8" t="s">
        <v>801</v>
      </c>
      <c r="H117" s="8" t="s">
        <v>36</v>
      </c>
      <c r="I117" s="9">
        <v>42180</v>
      </c>
      <c r="J117" s="9">
        <v>32916</v>
      </c>
      <c r="K117" s="8" t="s">
        <v>12</v>
      </c>
      <c r="L117" s="9">
        <v>42555.520833333336</v>
      </c>
      <c r="M117" s="8" t="s">
        <v>1301</v>
      </c>
      <c r="N117" s="8" t="s">
        <v>16</v>
      </c>
      <c r="O117" s="8">
        <v>7</v>
      </c>
      <c r="P117" s="8">
        <v>0</v>
      </c>
      <c r="Q117" s="8" t="s">
        <v>1341</v>
      </c>
      <c r="R117" s="8" t="s">
        <v>14</v>
      </c>
      <c r="S117" s="8" t="s">
        <v>15</v>
      </c>
      <c r="T117" s="8" t="s">
        <v>13</v>
      </c>
      <c r="U117" s="8" t="s">
        <v>16</v>
      </c>
      <c r="V117" s="10" t="s">
        <v>1306</v>
      </c>
      <c r="W117" s="13">
        <f>TRUNC((Tabela1[[#This Row],[DATA OCORRÊNCIA]]-Tabela1[[#This Row],[DATA NASCIMENTO]])/365)</f>
        <v>26</v>
      </c>
      <c r="X117" s="12">
        <f>TRUNC((Tabela1[[#This Row],[DATA OCORRÊNCIA]]-Tabela1[[#This Row],[DATA ADMISSAO]])/365)</f>
        <v>1</v>
      </c>
      <c r="Y117" s="12" t="str">
        <f>VLOOKUP(Tabela1[[#This Row],[IDADE]],Informações!F:G,2,0)</f>
        <v>26 - 30 ANOS</v>
      </c>
      <c r="Z117" s="15" t="str">
        <f>VLOOKUP(Tabela1[[#This Row],[ANOS DE EMPRESA]],Informações!I:J,2,0)</f>
        <v>1 - 5 ANOS</v>
      </c>
    </row>
    <row r="118" spans="3:26" x14ac:dyDescent="0.25">
      <c r="C118" s="8">
        <v>115</v>
      </c>
      <c r="D118" s="8" t="s">
        <v>34</v>
      </c>
      <c r="E118" s="8" t="s">
        <v>36</v>
      </c>
      <c r="F118" s="8" t="s">
        <v>153</v>
      </c>
      <c r="G118" s="8" t="s">
        <v>802</v>
      </c>
      <c r="H118" s="8" t="s">
        <v>36</v>
      </c>
      <c r="I118" s="9">
        <v>41352</v>
      </c>
      <c r="J118" s="9">
        <v>25515</v>
      </c>
      <c r="K118" s="8" t="s">
        <v>12</v>
      </c>
      <c r="L118" s="9">
        <v>42775.1875</v>
      </c>
      <c r="M118" s="8" t="s">
        <v>1300</v>
      </c>
      <c r="N118" s="8" t="s">
        <v>16</v>
      </c>
      <c r="O118" s="8">
        <v>0</v>
      </c>
      <c r="P118" s="8"/>
      <c r="Q118" s="8" t="s">
        <v>1341</v>
      </c>
      <c r="R118" s="8" t="s">
        <v>1313</v>
      </c>
      <c r="S118" s="8" t="s">
        <v>15</v>
      </c>
      <c r="T118" s="8" t="s">
        <v>24</v>
      </c>
      <c r="U118" s="8" t="s">
        <v>16</v>
      </c>
      <c r="V118" s="10" t="s">
        <v>1303</v>
      </c>
      <c r="W118" s="13">
        <f>TRUNC((Tabela1[[#This Row],[DATA OCORRÊNCIA]]-Tabela1[[#This Row],[DATA NASCIMENTO]])/365)</f>
        <v>47</v>
      </c>
      <c r="X118" s="12">
        <f>TRUNC((Tabela1[[#This Row],[DATA OCORRÊNCIA]]-Tabela1[[#This Row],[DATA ADMISSAO]])/365)</f>
        <v>3</v>
      </c>
      <c r="Y118" s="12" t="str">
        <f>VLOOKUP(Tabela1[[#This Row],[IDADE]],Informações!F:G,2,0)</f>
        <v>41- 50 ANOS</v>
      </c>
      <c r="Z118" s="15" t="str">
        <f>VLOOKUP(Tabela1[[#This Row],[ANOS DE EMPRESA]],Informações!I:J,2,0)</f>
        <v>1 - 5 ANOS</v>
      </c>
    </row>
    <row r="119" spans="3:26" x14ac:dyDescent="0.25">
      <c r="C119" s="8">
        <v>116</v>
      </c>
      <c r="D119" s="8" t="s">
        <v>34</v>
      </c>
      <c r="E119" s="8" t="s">
        <v>36</v>
      </c>
      <c r="F119" s="8" t="s">
        <v>154</v>
      </c>
      <c r="G119" s="8" t="s">
        <v>803</v>
      </c>
      <c r="H119" s="8" t="s">
        <v>1294</v>
      </c>
      <c r="I119" s="9">
        <v>40687</v>
      </c>
      <c r="J119" s="9">
        <v>28434</v>
      </c>
      <c r="K119" s="8" t="s">
        <v>18</v>
      </c>
      <c r="L119" s="9">
        <v>42417.666666666664</v>
      </c>
      <c r="M119" s="8" t="s">
        <v>1300</v>
      </c>
      <c r="N119" s="8" t="s">
        <v>16</v>
      </c>
      <c r="O119" s="8">
        <v>0</v>
      </c>
      <c r="P119" s="8"/>
      <c r="Q119" s="8" t="s">
        <v>1341</v>
      </c>
      <c r="R119" s="8" t="s">
        <v>20</v>
      </c>
      <c r="S119" s="8" t="s">
        <v>15</v>
      </c>
      <c r="T119" s="8" t="s">
        <v>13</v>
      </c>
      <c r="U119" s="8" t="s">
        <v>16</v>
      </c>
      <c r="V119" s="10" t="s">
        <v>1307</v>
      </c>
      <c r="W119" s="13">
        <f>TRUNC((Tabela1[[#This Row],[DATA OCORRÊNCIA]]-Tabela1[[#This Row],[DATA NASCIMENTO]])/365)</f>
        <v>38</v>
      </c>
      <c r="X119" s="12">
        <f>TRUNC((Tabela1[[#This Row],[DATA OCORRÊNCIA]]-Tabela1[[#This Row],[DATA ADMISSAO]])/365)</f>
        <v>4</v>
      </c>
      <c r="Y119" s="12" t="str">
        <f>VLOOKUP(Tabela1[[#This Row],[IDADE]],Informações!F:G,2,0)</f>
        <v>31 - 40 ANOS</v>
      </c>
      <c r="Z119" s="15" t="str">
        <f>VLOOKUP(Tabela1[[#This Row],[ANOS DE EMPRESA]],Informações!I:J,2,0)</f>
        <v>1 - 5 ANOS</v>
      </c>
    </row>
    <row r="120" spans="3:26" x14ac:dyDescent="0.25">
      <c r="C120" s="8">
        <v>117</v>
      </c>
      <c r="D120" s="8" t="s">
        <v>34</v>
      </c>
      <c r="E120" s="8" t="s">
        <v>38</v>
      </c>
      <c r="F120" s="8" t="s">
        <v>155</v>
      </c>
      <c r="G120" s="8" t="s">
        <v>804</v>
      </c>
      <c r="H120" s="8" t="s">
        <v>36</v>
      </c>
      <c r="I120" s="9">
        <v>41856</v>
      </c>
      <c r="J120" s="9">
        <v>34548</v>
      </c>
      <c r="K120" s="8" t="s">
        <v>12</v>
      </c>
      <c r="L120" s="9">
        <v>42512.71875</v>
      </c>
      <c r="M120" s="8" t="s">
        <v>1299</v>
      </c>
      <c r="N120" s="8" t="s">
        <v>16</v>
      </c>
      <c r="O120" s="8">
        <v>0</v>
      </c>
      <c r="P120" s="8">
        <v>0</v>
      </c>
      <c r="Q120" s="8" t="s">
        <v>1341</v>
      </c>
      <c r="R120" s="8" t="s">
        <v>14</v>
      </c>
      <c r="S120" s="8" t="s">
        <v>15</v>
      </c>
      <c r="T120" s="8" t="s">
        <v>13</v>
      </c>
      <c r="U120" s="8" t="s">
        <v>16</v>
      </c>
      <c r="V120" s="10" t="s">
        <v>1305</v>
      </c>
      <c r="W120" s="13">
        <f>TRUNC((Tabela1[[#This Row],[DATA OCORRÊNCIA]]-Tabela1[[#This Row],[DATA NASCIMENTO]])/365)</f>
        <v>21</v>
      </c>
      <c r="X120" s="12">
        <f>TRUNC((Tabela1[[#This Row],[DATA OCORRÊNCIA]]-Tabela1[[#This Row],[DATA ADMISSAO]])/365)</f>
        <v>1</v>
      </c>
      <c r="Y120" s="12" t="str">
        <f>VLOOKUP(Tabela1[[#This Row],[IDADE]],Informações!F:G,2,0)</f>
        <v>21 - 25 ANOS</v>
      </c>
      <c r="Z120" s="15" t="str">
        <f>VLOOKUP(Tabela1[[#This Row],[ANOS DE EMPRESA]],Informações!I:J,2,0)</f>
        <v>1 - 5 ANOS</v>
      </c>
    </row>
    <row r="121" spans="3:26" x14ac:dyDescent="0.25">
      <c r="C121" s="8">
        <v>118</v>
      </c>
      <c r="D121" s="8" t="s">
        <v>34</v>
      </c>
      <c r="E121" s="8" t="s">
        <v>36</v>
      </c>
      <c r="F121" s="8" t="s">
        <v>156</v>
      </c>
      <c r="G121" s="8" t="s">
        <v>805</v>
      </c>
      <c r="H121" s="8" t="s">
        <v>1294</v>
      </c>
      <c r="I121" s="9">
        <v>38826</v>
      </c>
      <c r="J121" s="9">
        <v>24227</v>
      </c>
      <c r="K121" s="8" t="s">
        <v>12</v>
      </c>
      <c r="L121" s="9">
        <v>42579.684027777781</v>
      </c>
      <c r="M121" s="8" t="s">
        <v>1300</v>
      </c>
      <c r="N121" s="8" t="s">
        <v>16</v>
      </c>
      <c r="O121" s="8">
        <v>0</v>
      </c>
      <c r="P121" s="8">
        <v>0</v>
      </c>
      <c r="Q121" s="8" t="s">
        <v>1341</v>
      </c>
      <c r="R121" s="8" t="s">
        <v>20</v>
      </c>
      <c r="S121" s="8" t="s">
        <v>15</v>
      </c>
      <c r="T121" s="8" t="s">
        <v>13</v>
      </c>
      <c r="U121" s="8" t="s">
        <v>16</v>
      </c>
      <c r="V121" s="10" t="s">
        <v>1309</v>
      </c>
      <c r="W121" s="13">
        <f>TRUNC((Tabela1[[#This Row],[DATA OCORRÊNCIA]]-Tabela1[[#This Row],[DATA NASCIMENTO]])/365)</f>
        <v>50</v>
      </c>
      <c r="X121" s="12">
        <f>TRUNC((Tabela1[[#This Row],[DATA OCORRÊNCIA]]-Tabela1[[#This Row],[DATA ADMISSAO]])/365)</f>
        <v>10</v>
      </c>
      <c r="Y121" s="12" t="str">
        <f>VLOOKUP(Tabela1[[#This Row],[IDADE]],Informações!F:G,2,0)</f>
        <v>41- 50 ANOS</v>
      </c>
      <c r="Z121" s="15" t="str">
        <f>VLOOKUP(Tabela1[[#This Row],[ANOS DE EMPRESA]],Informações!I:J,2,0)</f>
        <v>6 - 10 ANOS</v>
      </c>
    </row>
    <row r="122" spans="3:26" x14ac:dyDescent="0.25">
      <c r="C122" s="8">
        <v>119</v>
      </c>
      <c r="D122" s="8" t="s">
        <v>34</v>
      </c>
      <c r="E122" s="8" t="s">
        <v>38</v>
      </c>
      <c r="F122" s="8" t="s">
        <v>157</v>
      </c>
      <c r="G122" s="8" t="s">
        <v>806</v>
      </c>
      <c r="H122" s="8" t="s">
        <v>36</v>
      </c>
      <c r="I122" s="9">
        <v>40120</v>
      </c>
      <c r="J122" s="9">
        <v>32530</v>
      </c>
      <c r="K122" s="8" t="s">
        <v>21</v>
      </c>
      <c r="L122" s="9">
        <v>42878.777777777781</v>
      </c>
      <c r="M122" s="8" t="s">
        <v>1301</v>
      </c>
      <c r="N122" s="8" t="s">
        <v>16</v>
      </c>
      <c r="O122" s="8">
        <v>4</v>
      </c>
      <c r="P122" s="8">
        <v>0</v>
      </c>
      <c r="Q122" s="8" t="s">
        <v>1341</v>
      </c>
      <c r="R122" s="8" t="s">
        <v>14</v>
      </c>
      <c r="S122" s="8" t="s">
        <v>15</v>
      </c>
      <c r="T122" s="8" t="s">
        <v>13</v>
      </c>
      <c r="U122" s="8" t="s">
        <v>16</v>
      </c>
      <c r="V122" s="10" t="s">
        <v>1309</v>
      </c>
      <c r="W122" s="13">
        <f>TRUNC((Tabela1[[#This Row],[DATA OCORRÊNCIA]]-Tabela1[[#This Row],[DATA NASCIMENTO]])/365)</f>
        <v>28</v>
      </c>
      <c r="X122" s="12">
        <f>TRUNC((Tabela1[[#This Row],[DATA OCORRÊNCIA]]-Tabela1[[#This Row],[DATA ADMISSAO]])/365)</f>
        <v>7</v>
      </c>
      <c r="Y122" s="12" t="str">
        <f>VLOOKUP(Tabela1[[#This Row],[IDADE]],Informações!F:G,2,0)</f>
        <v>26 - 30 ANOS</v>
      </c>
      <c r="Z122" s="15" t="str">
        <f>VLOOKUP(Tabela1[[#This Row],[ANOS DE EMPRESA]],Informações!I:J,2,0)</f>
        <v>6 - 10 ANOS</v>
      </c>
    </row>
    <row r="123" spans="3:26" x14ac:dyDescent="0.25">
      <c r="C123" s="8">
        <v>120</v>
      </c>
      <c r="D123" s="8" t="s">
        <v>34</v>
      </c>
      <c r="E123" s="8" t="s">
        <v>38</v>
      </c>
      <c r="F123" s="8" t="s">
        <v>158</v>
      </c>
      <c r="G123" s="8" t="s">
        <v>807</v>
      </c>
      <c r="H123" s="8" t="s">
        <v>36</v>
      </c>
      <c r="I123" s="9">
        <v>40507</v>
      </c>
      <c r="J123" s="9">
        <v>28791</v>
      </c>
      <c r="K123" s="8" t="s">
        <v>21</v>
      </c>
      <c r="L123" s="9">
        <v>42896.4375</v>
      </c>
      <c r="M123" s="8" t="s">
        <v>1300</v>
      </c>
      <c r="N123" s="8" t="s">
        <v>13</v>
      </c>
      <c r="O123" s="8">
        <v>0</v>
      </c>
      <c r="P123" s="8"/>
      <c r="Q123" s="8" t="s">
        <v>1341</v>
      </c>
      <c r="R123" s="8" t="s">
        <v>1312</v>
      </c>
      <c r="S123" s="8" t="s">
        <v>15</v>
      </c>
      <c r="T123" s="8" t="s">
        <v>24</v>
      </c>
      <c r="U123" s="8" t="s">
        <v>16</v>
      </c>
      <c r="V123" s="10" t="s">
        <v>1306</v>
      </c>
      <c r="W123" s="13">
        <f>TRUNC((Tabela1[[#This Row],[DATA OCORRÊNCIA]]-Tabela1[[#This Row],[DATA NASCIMENTO]])/365)</f>
        <v>38</v>
      </c>
      <c r="X123" s="12">
        <f>TRUNC((Tabela1[[#This Row],[DATA OCORRÊNCIA]]-Tabela1[[#This Row],[DATA ADMISSAO]])/365)</f>
        <v>6</v>
      </c>
      <c r="Y123" s="12" t="str">
        <f>VLOOKUP(Tabela1[[#This Row],[IDADE]],Informações!F:G,2,0)</f>
        <v>31 - 40 ANOS</v>
      </c>
      <c r="Z123" s="15" t="str">
        <f>VLOOKUP(Tabela1[[#This Row],[ANOS DE EMPRESA]],Informações!I:J,2,0)</f>
        <v>6 - 10 ANOS</v>
      </c>
    </row>
    <row r="124" spans="3:26" x14ac:dyDescent="0.25">
      <c r="C124" s="8">
        <v>121</v>
      </c>
      <c r="D124" s="8" t="s">
        <v>34</v>
      </c>
      <c r="E124" s="8" t="s">
        <v>36</v>
      </c>
      <c r="F124" s="8" t="s">
        <v>159</v>
      </c>
      <c r="G124" s="8" t="s">
        <v>808</v>
      </c>
      <c r="H124" s="8" t="s">
        <v>36</v>
      </c>
      <c r="I124" s="9">
        <v>38478</v>
      </c>
      <c r="J124" s="9">
        <v>29105</v>
      </c>
      <c r="K124" s="8" t="s">
        <v>21</v>
      </c>
      <c r="L124" s="9">
        <v>42902.729166666664</v>
      </c>
      <c r="M124" s="8" t="s">
        <v>1300</v>
      </c>
      <c r="N124" s="8" t="s">
        <v>13</v>
      </c>
      <c r="O124" s="8">
        <v>17</v>
      </c>
      <c r="P124" s="8"/>
      <c r="Q124" s="8" t="s">
        <v>1341</v>
      </c>
      <c r="R124" s="8" t="s">
        <v>19</v>
      </c>
      <c r="S124" s="8" t="s">
        <v>15</v>
      </c>
      <c r="T124" s="8" t="s">
        <v>13</v>
      </c>
      <c r="U124" s="8" t="s">
        <v>16</v>
      </c>
      <c r="V124" s="10" t="s">
        <v>1304</v>
      </c>
      <c r="W124" s="13">
        <f>TRUNC((Tabela1[[#This Row],[DATA OCORRÊNCIA]]-Tabela1[[#This Row],[DATA NASCIMENTO]])/365)</f>
        <v>37</v>
      </c>
      <c r="X124" s="12">
        <f>TRUNC((Tabela1[[#This Row],[DATA OCORRÊNCIA]]-Tabela1[[#This Row],[DATA ADMISSAO]])/365)</f>
        <v>12</v>
      </c>
      <c r="Y124" s="12" t="str">
        <f>VLOOKUP(Tabela1[[#This Row],[IDADE]],Informações!F:G,2,0)</f>
        <v>31 - 40 ANOS</v>
      </c>
      <c r="Z124" s="15" t="str">
        <f>VLOOKUP(Tabela1[[#This Row],[ANOS DE EMPRESA]],Informações!I:J,2,0)</f>
        <v>11 - 20 ANOS</v>
      </c>
    </row>
    <row r="125" spans="3:26" x14ac:dyDescent="0.25">
      <c r="C125" s="8">
        <v>122</v>
      </c>
      <c r="D125" s="8" t="s">
        <v>34</v>
      </c>
      <c r="E125" s="8" t="s">
        <v>38</v>
      </c>
      <c r="F125" s="8" t="s">
        <v>160</v>
      </c>
      <c r="G125" s="8" t="s">
        <v>809</v>
      </c>
      <c r="H125" s="8" t="s">
        <v>1294</v>
      </c>
      <c r="I125" s="9">
        <v>41502</v>
      </c>
      <c r="J125" s="9">
        <v>32876</v>
      </c>
      <c r="K125" s="8" t="s">
        <v>18</v>
      </c>
      <c r="L125" s="9">
        <v>42438.645833333336</v>
      </c>
      <c r="M125" s="8" t="s">
        <v>1300</v>
      </c>
      <c r="N125" s="8" t="s">
        <v>16</v>
      </c>
      <c r="O125" s="8">
        <v>0</v>
      </c>
      <c r="P125" s="8">
        <v>0</v>
      </c>
      <c r="Q125" s="8" t="s">
        <v>1341</v>
      </c>
      <c r="R125" s="8" t="s">
        <v>14</v>
      </c>
      <c r="S125" s="8" t="s">
        <v>15</v>
      </c>
      <c r="T125" s="8" t="s">
        <v>13</v>
      </c>
      <c r="U125" s="8" t="s">
        <v>16</v>
      </c>
      <c r="V125" s="10" t="s">
        <v>1310</v>
      </c>
      <c r="W125" s="13">
        <f>TRUNC((Tabela1[[#This Row],[DATA OCORRÊNCIA]]-Tabela1[[#This Row],[DATA NASCIMENTO]])/365)</f>
        <v>26</v>
      </c>
      <c r="X125" s="12">
        <f>TRUNC((Tabela1[[#This Row],[DATA OCORRÊNCIA]]-Tabela1[[#This Row],[DATA ADMISSAO]])/365)</f>
        <v>2</v>
      </c>
      <c r="Y125" s="12" t="str">
        <f>VLOOKUP(Tabela1[[#This Row],[IDADE]],Informações!F:G,2,0)</f>
        <v>26 - 30 ANOS</v>
      </c>
      <c r="Z125" s="15" t="str">
        <f>VLOOKUP(Tabela1[[#This Row],[ANOS DE EMPRESA]],Informações!I:J,2,0)</f>
        <v>1 - 5 ANOS</v>
      </c>
    </row>
    <row r="126" spans="3:26" x14ac:dyDescent="0.25">
      <c r="C126" s="8">
        <v>123</v>
      </c>
      <c r="D126" s="8" t="s">
        <v>34</v>
      </c>
      <c r="E126" s="8" t="s">
        <v>38</v>
      </c>
      <c r="F126" s="8" t="s">
        <v>161</v>
      </c>
      <c r="G126" s="8" t="s">
        <v>810</v>
      </c>
      <c r="H126" s="8" t="s">
        <v>36</v>
      </c>
      <c r="I126" s="9">
        <v>41438</v>
      </c>
      <c r="J126" s="9">
        <v>34491</v>
      </c>
      <c r="K126" s="8" t="s">
        <v>12</v>
      </c>
      <c r="L126" s="9">
        <v>42619.416666666664</v>
      </c>
      <c r="M126" s="8" t="s">
        <v>1299</v>
      </c>
      <c r="N126" s="8" t="s">
        <v>13</v>
      </c>
      <c r="O126" s="8">
        <v>15</v>
      </c>
      <c r="P126" s="8">
        <v>0</v>
      </c>
      <c r="Q126" s="8" t="s">
        <v>1341</v>
      </c>
      <c r="R126" s="8" t="s">
        <v>19</v>
      </c>
      <c r="S126" s="8" t="s">
        <v>15</v>
      </c>
      <c r="T126" s="8" t="s">
        <v>16</v>
      </c>
      <c r="U126" s="8" t="s">
        <v>13</v>
      </c>
      <c r="V126" s="10" t="s">
        <v>1305</v>
      </c>
      <c r="W126" s="13">
        <f>TRUNC((Tabela1[[#This Row],[DATA OCORRÊNCIA]]-Tabela1[[#This Row],[DATA NASCIMENTO]])/365)</f>
        <v>22</v>
      </c>
      <c r="X126" s="12">
        <f>TRUNC((Tabela1[[#This Row],[DATA OCORRÊNCIA]]-Tabela1[[#This Row],[DATA ADMISSAO]])/365)</f>
        <v>3</v>
      </c>
      <c r="Y126" s="12" t="str">
        <f>VLOOKUP(Tabela1[[#This Row],[IDADE]],Informações!F:G,2,0)</f>
        <v>21 - 25 ANOS</v>
      </c>
      <c r="Z126" s="15" t="str">
        <f>VLOOKUP(Tabela1[[#This Row],[ANOS DE EMPRESA]],Informações!I:J,2,0)</f>
        <v>1 - 5 ANOS</v>
      </c>
    </row>
    <row r="127" spans="3:26" x14ac:dyDescent="0.25">
      <c r="C127" s="8">
        <v>124</v>
      </c>
      <c r="D127" s="8" t="s">
        <v>34</v>
      </c>
      <c r="E127" s="8" t="s">
        <v>36</v>
      </c>
      <c r="F127" s="8" t="s">
        <v>162</v>
      </c>
      <c r="G127" s="8" t="s">
        <v>811</v>
      </c>
      <c r="H127" s="8" t="s">
        <v>1293</v>
      </c>
      <c r="I127" s="9">
        <v>42129</v>
      </c>
      <c r="J127" s="9">
        <v>35248</v>
      </c>
      <c r="K127" s="8" t="s">
        <v>12</v>
      </c>
      <c r="L127" s="9">
        <v>42618.104166666664</v>
      </c>
      <c r="M127" s="8" t="s">
        <v>1300</v>
      </c>
      <c r="N127" s="8" t="s">
        <v>13</v>
      </c>
      <c r="O127" s="8">
        <v>180</v>
      </c>
      <c r="P127" s="8">
        <v>0</v>
      </c>
      <c r="Q127" s="8" t="s">
        <v>1341</v>
      </c>
      <c r="R127" s="8" t="s">
        <v>20</v>
      </c>
      <c r="S127" s="8" t="s">
        <v>15</v>
      </c>
      <c r="T127" s="8" t="s">
        <v>13</v>
      </c>
      <c r="U127" s="8" t="s">
        <v>13</v>
      </c>
      <c r="V127" s="10" t="s">
        <v>1306</v>
      </c>
      <c r="W127" s="13">
        <f>TRUNC((Tabela1[[#This Row],[DATA OCORRÊNCIA]]-Tabela1[[#This Row],[DATA NASCIMENTO]])/365)</f>
        <v>20</v>
      </c>
      <c r="X127" s="12">
        <f>TRUNC((Tabela1[[#This Row],[DATA OCORRÊNCIA]]-Tabela1[[#This Row],[DATA ADMISSAO]])/365)</f>
        <v>1</v>
      </c>
      <c r="Y127" s="12" t="str">
        <f>VLOOKUP(Tabela1[[#This Row],[IDADE]],Informações!F:G,2,0)</f>
        <v>18 - 20 ANOS</v>
      </c>
      <c r="Z127" s="15" t="str">
        <f>VLOOKUP(Tabela1[[#This Row],[ANOS DE EMPRESA]],Informações!I:J,2,0)</f>
        <v>1 - 5 ANOS</v>
      </c>
    </row>
    <row r="128" spans="3:26" x14ac:dyDescent="0.25">
      <c r="C128" s="8">
        <v>125</v>
      </c>
      <c r="D128" s="8" t="s">
        <v>34</v>
      </c>
      <c r="E128" s="8" t="s">
        <v>38</v>
      </c>
      <c r="F128" s="8" t="s">
        <v>163</v>
      </c>
      <c r="G128" s="8" t="s">
        <v>812</v>
      </c>
      <c r="H128" s="8" t="s">
        <v>36</v>
      </c>
      <c r="I128" s="9">
        <v>37320</v>
      </c>
      <c r="J128" s="9">
        <v>30278</v>
      </c>
      <c r="K128" s="8" t="s">
        <v>21</v>
      </c>
      <c r="L128" s="9">
        <v>42877</v>
      </c>
      <c r="M128" s="8" t="s">
        <v>1301</v>
      </c>
      <c r="N128" s="8" t="s">
        <v>16</v>
      </c>
      <c r="O128" s="8">
        <v>0</v>
      </c>
      <c r="P128" s="8">
        <v>0</v>
      </c>
      <c r="Q128" s="8" t="s">
        <v>1341</v>
      </c>
      <c r="R128" s="8" t="s">
        <v>14</v>
      </c>
      <c r="S128" s="8" t="s">
        <v>15</v>
      </c>
      <c r="T128" s="8" t="s">
        <v>13</v>
      </c>
      <c r="U128" s="8" t="s">
        <v>16</v>
      </c>
      <c r="V128" s="10" t="s">
        <v>1310</v>
      </c>
      <c r="W128" s="13">
        <f>TRUNC((Tabela1[[#This Row],[DATA OCORRÊNCIA]]-Tabela1[[#This Row],[DATA NASCIMENTO]])/365)</f>
        <v>34</v>
      </c>
      <c r="X128" s="12">
        <f>TRUNC((Tabela1[[#This Row],[DATA OCORRÊNCIA]]-Tabela1[[#This Row],[DATA ADMISSAO]])/365)</f>
        <v>15</v>
      </c>
      <c r="Y128" s="12" t="str">
        <f>VLOOKUP(Tabela1[[#This Row],[IDADE]],Informações!F:G,2,0)</f>
        <v>31 - 40 ANOS</v>
      </c>
      <c r="Z128" s="15" t="str">
        <f>VLOOKUP(Tabela1[[#This Row],[ANOS DE EMPRESA]],Informações!I:J,2,0)</f>
        <v>11 - 20 ANOS</v>
      </c>
    </row>
    <row r="129" spans="3:26" x14ac:dyDescent="0.25">
      <c r="C129" s="8">
        <v>126</v>
      </c>
      <c r="D129" s="8" t="s">
        <v>34</v>
      </c>
      <c r="E129" s="8" t="s">
        <v>38</v>
      </c>
      <c r="F129" s="8" t="s">
        <v>164</v>
      </c>
      <c r="G129" s="8" t="s">
        <v>813</v>
      </c>
      <c r="H129" s="8" t="s">
        <v>36</v>
      </c>
      <c r="I129" s="9">
        <v>40701</v>
      </c>
      <c r="J129" s="9">
        <v>31139</v>
      </c>
      <c r="K129" s="8" t="s">
        <v>21</v>
      </c>
      <c r="L129" s="9">
        <v>42896.006944444445</v>
      </c>
      <c r="M129" s="8" t="s">
        <v>1301</v>
      </c>
      <c r="N129" s="8" t="s">
        <v>16</v>
      </c>
      <c r="O129" s="8">
        <v>0</v>
      </c>
      <c r="P129" s="8">
        <v>0</v>
      </c>
      <c r="Q129" s="8" t="s">
        <v>1341</v>
      </c>
      <c r="R129" s="8" t="s">
        <v>19</v>
      </c>
      <c r="S129" s="8" t="s">
        <v>15</v>
      </c>
      <c r="T129" s="8" t="s">
        <v>13</v>
      </c>
      <c r="U129" s="8" t="s">
        <v>16</v>
      </c>
      <c r="V129" s="10" t="s">
        <v>1305</v>
      </c>
      <c r="W129" s="13">
        <f>TRUNC((Tabela1[[#This Row],[DATA OCORRÊNCIA]]-Tabela1[[#This Row],[DATA NASCIMENTO]])/365)</f>
        <v>32</v>
      </c>
      <c r="X129" s="12">
        <f>TRUNC((Tabela1[[#This Row],[DATA OCORRÊNCIA]]-Tabela1[[#This Row],[DATA ADMISSAO]])/365)</f>
        <v>6</v>
      </c>
      <c r="Y129" s="12" t="str">
        <f>VLOOKUP(Tabela1[[#This Row],[IDADE]],Informações!F:G,2,0)</f>
        <v>31 - 40 ANOS</v>
      </c>
      <c r="Z129" s="15" t="str">
        <f>VLOOKUP(Tabela1[[#This Row],[ANOS DE EMPRESA]],Informações!I:J,2,0)</f>
        <v>6 - 10 ANOS</v>
      </c>
    </row>
    <row r="130" spans="3:26" x14ac:dyDescent="0.25">
      <c r="C130" s="8">
        <v>127</v>
      </c>
      <c r="D130" s="8" t="s">
        <v>34</v>
      </c>
      <c r="E130" s="8" t="s">
        <v>36</v>
      </c>
      <c r="F130" s="8" t="s">
        <v>165</v>
      </c>
      <c r="G130" s="8" t="s">
        <v>814</v>
      </c>
      <c r="H130" s="8" t="s">
        <v>1292</v>
      </c>
      <c r="I130" s="9">
        <v>40036</v>
      </c>
      <c r="J130" s="9">
        <v>28341</v>
      </c>
      <c r="K130" s="8" t="s">
        <v>21</v>
      </c>
      <c r="L130" s="9">
        <v>42934.145833333336</v>
      </c>
      <c r="M130" s="8" t="s">
        <v>1301</v>
      </c>
      <c r="N130" s="8" t="s">
        <v>16</v>
      </c>
      <c r="O130" s="8">
        <v>0</v>
      </c>
      <c r="P130" s="8">
        <v>0</v>
      </c>
      <c r="Q130" s="8" t="s">
        <v>1341</v>
      </c>
      <c r="R130" s="8" t="s">
        <v>14</v>
      </c>
      <c r="S130" s="8" t="s">
        <v>15</v>
      </c>
      <c r="T130" s="8" t="s">
        <v>13</v>
      </c>
      <c r="U130" s="8" t="s">
        <v>16</v>
      </c>
      <c r="V130" s="10" t="s">
        <v>1305</v>
      </c>
      <c r="W130" s="13">
        <f>TRUNC((Tabela1[[#This Row],[DATA OCORRÊNCIA]]-Tabela1[[#This Row],[DATA NASCIMENTO]])/365)</f>
        <v>39</v>
      </c>
      <c r="X130" s="12">
        <f>TRUNC((Tabela1[[#This Row],[DATA OCORRÊNCIA]]-Tabela1[[#This Row],[DATA ADMISSAO]])/365)</f>
        <v>7</v>
      </c>
      <c r="Y130" s="12" t="str">
        <f>VLOOKUP(Tabela1[[#This Row],[IDADE]],Informações!F:G,2,0)</f>
        <v>31 - 40 ANOS</v>
      </c>
      <c r="Z130" s="15" t="str">
        <f>VLOOKUP(Tabela1[[#This Row],[ANOS DE EMPRESA]],Informações!I:J,2,0)</f>
        <v>6 - 10 ANOS</v>
      </c>
    </row>
    <row r="131" spans="3:26" x14ac:dyDescent="0.25">
      <c r="C131" s="8">
        <v>128</v>
      </c>
      <c r="D131" s="8" t="s">
        <v>34</v>
      </c>
      <c r="E131" s="8" t="s">
        <v>38</v>
      </c>
      <c r="F131" s="8" t="s">
        <v>166</v>
      </c>
      <c r="G131" s="8" t="s">
        <v>815</v>
      </c>
      <c r="H131" s="8" t="s">
        <v>36</v>
      </c>
      <c r="I131" s="9">
        <v>41536</v>
      </c>
      <c r="J131" s="9">
        <v>34177</v>
      </c>
      <c r="K131" s="8" t="s">
        <v>21</v>
      </c>
      <c r="L131" s="9">
        <v>42943.677083333336</v>
      </c>
      <c r="M131" s="8" t="s">
        <v>1299</v>
      </c>
      <c r="N131" s="8" t="s">
        <v>13</v>
      </c>
      <c r="O131" s="8">
        <v>60</v>
      </c>
      <c r="P131" s="8"/>
      <c r="Q131" s="8" t="s">
        <v>1341</v>
      </c>
      <c r="R131" s="8" t="s">
        <v>19</v>
      </c>
      <c r="S131" s="8" t="s">
        <v>15</v>
      </c>
      <c r="T131" s="8" t="s">
        <v>13</v>
      </c>
      <c r="U131" s="8" t="s">
        <v>13</v>
      </c>
      <c r="V131" s="10" t="s">
        <v>1305</v>
      </c>
      <c r="W131" s="13">
        <f>TRUNC((Tabela1[[#This Row],[DATA OCORRÊNCIA]]-Tabela1[[#This Row],[DATA NASCIMENTO]])/365)</f>
        <v>24</v>
      </c>
      <c r="X131" s="12">
        <f>TRUNC((Tabela1[[#This Row],[DATA OCORRÊNCIA]]-Tabela1[[#This Row],[DATA ADMISSAO]])/365)</f>
        <v>3</v>
      </c>
      <c r="Y131" s="12" t="str">
        <f>VLOOKUP(Tabela1[[#This Row],[IDADE]],Informações!F:G,2,0)</f>
        <v>21 - 25 ANOS</v>
      </c>
      <c r="Z131" s="15" t="str">
        <f>VLOOKUP(Tabela1[[#This Row],[ANOS DE EMPRESA]],Informações!I:J,2,0)</f>
        <v>1 - 5 ANOS</v>
      </c>
    </row>
    <row r="132" spans="3:26" x14ac:dyDescent="0.25">
      <c r="C132" s="8">
        <v>129</v>
      </c>
      <c r="D132" s="8" t="s">
        <v>34</v>
      </c>
      <c r="E132" s="8" t="s">
        <v>38</v>
      </c>
      <c r="F132" s="8" t="s">
        <v>167</v>
      </c>
      <c r="G132" s="8" t="s">
        <v>816</v>
      </c>
      <c r="H132" s="8" t="s">
        <v>36</v>
      </c>
      <c r="I132" s="9">
        <v>41478</v>
      </c>
      <c r="J132" s="9">
        <v>34418</v>
      </c>
      <c r="K132" s="8" t="s">
        <v>12</v>
      </c>
      <c r="L132" s="9">
        <v>42505.604166666664</v>
      </c>
      <c r="M132" s="8" t="s">
        <v>1299</v>
      </c>
      <c r="N132" s="8" t="s">
        <v>16</v>
      </c>
      <c r="O132" s="8">
        <v>0</v>
      </c>
      <c r="P132" s="8">
        <v>0</v>
      </c>
      <c r="Q132" s="8" t="s">
        <v>1341</v>
      </c>
      <c r="R132" s="8" t="s">
        <v>14</v>
      </c>
      <c r="S132" s="8" t="s">
        <v>15</v>
      </c>
      <c r="T132" s="8" t="s">
        <v>13</v>
      </c>
      <c r="U132" s="8" t="s">
        <v>16</v>
      </c>
      <c r="V132" s="10" t="s">
        <v>1310</v>
      </c>
      <c r="W132" s="13">
        <f>TRUNC((Tabela1[[#This Row],[DATA OCORRÊNCIA]]-Tabela1[[#This Row],[DATA NASCIMENTO]])/365)</f>
        <v>22</v>
      </c>
      <c r="X132" s="12">
        <f>TRUNC((Tabela1[[#This Row],[DATA OCORRÊNCIA]]-Tabela1[[#This Row],[DATA ADMISSAO]])/365)</f>
        <v>2</v>
      </c>
      <c r="Y132" s="12" t="str">
        <f>VLOOKUP(Tabela1[[#This Row],[IDADE]],Informações!F:G,2,0)</f>
        <v>21 - 25 ANOS</v>
      </c>
      <c r="Z132" s="15" t="str">
        <f>VLOOKUP(Tabela1[[#This Row],[ANOS DE EMPRESA]],Informações!I:J,2,0)</f>
        <v>1 - 5 ANOS</v>
      </c>
    </row>
    <row r="133" spans="3:26" x14ac:dyDescent="0.25">
      <c r="C133" s="8">
        <v>130</v>
      </c>
      <c r="D133" s="8" t="s">
        <v>34</v>
      </c>
      <c r="E133" s="8" t="s">
        <v>36</v>
      </c>
      <c r="F133" s="8" t="s">
        <v>168</v>
      </c>
      <c r="G133" s="8" t="s">
        <v>817</v>
      </c>
      <c r="H133" s="8" t="s">
        <v>1293</v>
      </c>
      <c r="I133" s="9">
        <v>41479</v>
      </c>
      <c r="J133" s="9">
        <v>31649</v>
      </c>
      <c r="K133" s="8" t="s">
        <v>12</v>
      </c>
      <c r="L133" s="9">
        <v>42560.055555555555</v>
      </c>
      <c r="M133" s="8" t="s">
        <v>1301</v>
      </c>
      <c r="N133" s="8" t="s">
        <v>13</v>
      </c>
      <c r="O133" s="8"/>
      <c r="P133" s="8">
        <v>0</v>
      </c>
      <c r="Q133" s="8" t="s">
        <v>1341</v>
      </c>
      <c r="R133" s="8" t="s">
        <v>19</v>
      </c>
      <c r="S133" s="8" t="s">
        <v>15</v>
      </c>
      <c r="T133" s="8" t="s">
        <v>13</v>
      </c>
      <c r="U133" s="8" t="s">
        <v>13</v>
      </c>
      <c r="V133" s="10" t="s">
        <v>1305</v>
      </c>
      <c r="W133" s="13">
        <f>TRUNC((Tabela1[[#This Row],[DATA OCORRÊNCIA]]-Tabela1[[#This Row],[DATA NASCIMENTO]])/365)</f>
        <v>29</v>
      </c>
      <c r="X133" s="12">
        <f>TRUNC((Tabela1[[#This Row],[DATA OCORRÊNCIA]]-Tabela1[[#This Row],[DATA ADMISSAO]])/365)</f>
        <v>2</v>
      </c>
      <c r="Y133" s="12" t="str">
        <f>VLOOKUP(Tabela1[[#This Row],[IDADE]],Informações!F:G,2,0)</f>
        <v>26 - 30 ANOS</v>
      </c>
      <c r="Z133" s="15" t="str">
        <f>VLOOKUP(Tabela1[[#This Row],[ANOS DE EMPRESA]],Informações!I:J,2,0)</f>
        <v>1 - 5 ANOS</v>
      </c>
    </row>
    <row r="134" spans="3:26" x14ac:dyDescent="0.25">
      <c r="C134" s="8">
        <v>131</v>
      </c>
      <c r="D134" s="8" t="s">
        <v>34</v>
      </c>
      <c r="E134" s="8" t="s">
        <v>36</v>
      </c>
      <c r="F134" s="8" t="s">
        <v>169</v>
      </c>
      <c r="G134" s="8" t="s">
        <v>818</v>
      </c>
      <c r="H134" s="8" t="s">
        <v>1291</v>
      </c>
      <c r="I134" s="9">
        <v>42461</v>
      </c>
      <c r="J134" s="9">
        <v>28752</v>
      </c>
      <c r="K134" s="8" t="s">
        <v>12</v>
      </c>
      <c r="L134" s="9">
        <v>42570.208333333336</v>
      </c>
      <c r="M134" s="8" t="s">
        <v>1301</v>
      </c>
      <c r="N134" s="8" t="s">
        <v>16</v>
      </c>
      <c r="O134" s="8">
        <v>3</v>
      </c>
      <c r="P134" s="8"/>
      <c r="Q134" s="8" t="s">
        <v>1341</v>
      </c>
      <c r="R134" s="8" t="s">
        <v>14</v>
      </c>
      <c r="S134" s="8" t="s">
        <v>15</v>
      </c>
      <c r="T134" s="8" t="s">
        <v>13</v>
      </c>
      <c r="U134" s="8" t="s">
        <v>16</v>
      </c>
      <c r="V134" s="10" t="s">
        <v>1310</v>
      </c>
      <c r="W134" s="13">
        <f>TRUNC((Tabela1[[#This Row],[DATA OCORRÊNCIA]]-Tabela1[[#This Row],[DATA NASCIMENTO]])/365)</f>
        <v>37</v>
      </c>
      <c r="X134" s="12">
        <f>TRUNC((Tabela1[[#This Row],[DATA OCORRÊNCIA]]-Tabela1[[#This Row],[DATA ADMISSAO]])/365)</f>
        <v>0</v>
      </c>
      <c r="Y134" s="12" t="str">
        <f>VLOOKUP(Tabela1[[#This Row],[IDADE]],Informações!F:G,2,0)</f>
        <v>31 - 40 ANOS</v>
      </c>
      <c r="Z134" s="15" t="str">
        <f>VLOOKUP(Tabela1[[#This Row],[ANOS DE EMPRESA]],Informações!I:J,2,0)</f>
        <v>MENOS DE 1 ANO</v>
      </c>
    </row>
    <row r="135" spans="3:26" x14ac:dyDescent="0.25">
      <c r="C135" s="8">
        <v>132</v>
      </c>
      <c r="D135" s="8" t="s">
        <v>34</v>
      </c>
      <c r="E135" s="8" t="s">
        <v>38</v>
      </c>
      <c r="F135" s="8" t="s">
        <v>170</v>
      </c>
      <c r="G135" s="8" t="s">
        <v>819</v>
      </c>
      <c r="H135" s="8" t="s">
        <v>36</v>
      </c>
      <c r="I135" s="9">
        <v>40059</v>
      </c>
      <c r="J135" s="9">
        <v>27167</v>
      </c>
      <c r="K135" s="8" t="s">
        <v>12</v>
      </c>
      <c r="L135" s="9">
        <v>42676.354166666664</v>
      </c>
      <c r="M135" s="8" t="s">
        <v>1299</v>
      </c>
      <c r="N135" s="8" t="s">
        <v>16</v>
      </c>
      <c r="O135" s="8">
        <v>0</v>
      </c>
      <c r="P135" s="8">
        <v>0</v>
      </c>
      <c r="Q135" s="8" t="s">
        <v>1341</v>
      </c>
      <c r="R135" s="8" t="s">
        <v>14</v>
      </c>
      <c r="S135" s="8" t="s">
        <v>15</v>
      </c>
      <c r="T135" s="8" t="s">
        <v>13</v>
      </c>
      <c r="U135" s="8" t="s">
        <v>16</v>
      </c>
      <c r="V135" s="10" t="s">
        <v>1310</v>
      </c>
      <c r="W135" s="13">
        <f>TRUNC((Tabela1[[#This Row],[DATA OCORRÊNCIA]]-Tabela1[[#This Row],[DATA NASCIMENTO]])/365)</f>
        <v>42</v>
      </c>
      <c r="X135" s="12">
        <f>TRUNC((Tabela1[[#This Row],[DATA OCORRÊNCIA]]-Tabela1[[#This Row],[DATA ADMISSAO]])/365)</f>
        <v>7</v>
      </c>
      <c r="Y135" s="12" t="str">
        <f>VLOOKUP(Tabela1[[#This Row],[IDADE]],Informações!F:G,2,0)</f>
        <v>41- 50 ANOS</v>
      </c>
      <c r="Z135" s="15" t="str">
        <f>VLOOKUP(Tabela1[[#This Row],[ANOS DE EMPRESA]],Informações!I:J,2,0)</f>
        <v>6 - 10 ANOS</v>
      </c>
    </row>
    <row r="136" spans="3:26" x14ac:dyDescent="0.25">
      <c r="C136" s="8">
        <v>133</v>
      </c>
      <c r="D136" s="8" t="s">
        <v>34</v>
      </c>
      <c r="E136" s="8" t="s">
        <v>38</v>
      </c>
      <c r="F136" s="8" t="s">
        <v>171</v>
      </c>
      <c r="G136" s="8" t="s">
        <v>820</v>
      </c>
      <c r="H136" s="8" t="s">
        <v>36</v>
      </c>
      <c r="I136" s="9">
        <v>41550</v>
      </c>
      <c r="J136" s="9">
        <v>29392</v>
      </c>
      <c r="K136" s="8" t="s">
        <v>18</v>
      </c>
      <c r="L136" s="9">
        <v>42401.694444444445</v>
      </c>
      <c r="M136" s="8" t="s">
        <v>1300</v>
      </c>
      <c r="N136" s="8" t="s">
        <v>16</v>
      </c>
      <c r="O136" s="8">
        <v>0</v>
      </c>
      <c r="P136" s="8"/>
      <c r="Q136" s="8" t="s">
        <v>1341</v>
      </c>
      <c r="R136" s="8" t="s">
        <v>1313</v>
      </c>
      <c r="S136" s="8" t="s">
        <v>15</v>
      </c>
      <c r="T136" s="8" t="s">
        <v>24</v>
      </c>
      <c r="U136" s="8" t="s">
        <v>16</v>
      </c>
      <c r="V136" s="10" t="s">
        <v>1309</v>
      </c>
      <c r="W136" s="13">
        <f>TRUNC((Tabela1[[#This Row],[DATA OCORRÊNCIA]]-Tabela1[[#This Row],[DATA NASCIMENTO]])/365)</f>
        <v>35</v>
      </c>
      <c r="X136" s="12">
        <f>TRUNC((Tabela1[[#This Row],[DATA OCORRÊNCIA]]-Tabela1[[#This Row],[DATA ADMISSAO]])/365)</f>
        <v>2</v>
      </c>
      <c r="Y136" s="12" t="str">
        <f>VLOOKUP(Tabela1[[#This Row],[IDADE]],Informações!F:G,2,0)</f>
        <v>31 - 40 ANOS</v>
      </c>
      <c r="Z136" s="15" t="str">
        <f>VLOOKUP(Tabela1[[#This Row],[ANOS DE EMPRESA]],Informações!I:J,2,0)</f>
        <v>1 - 5 ANOS</v>
      </c>
    </row>
    <row r="137" spans="3:26" x14ac:dyDescent="0.25">
      <c r="C137" s="8">
        <v>134</v>
      </c>
      <c r="D137" s="8" t="s">
        <v>34</v>
      </c>
      <c r="E137" s="8" t="s">
        <v>36</v>
      </c>
      <c r="F137" s="8" t="s">
        <v>172</v>
      </c>
      <c r="G137" s="8" t="s">
        <v>821</v>
      </c>
      <c r="H137" s="8" t="s">
        <v>1294</v>
      </c>
      <c r="I137" s="9">
        <v>40920</v>
      </c>
      <c r="J137" s="9">
        <v>30931</v>
      </c>
      <c r="K137" s="8" t="s">
        <v>18</v>
      </c>
      <c r="L137" s="9">
        <v>42444.4375</v>
      </c>
      <c r="M137" s="8" t="s">
        <v>1300</v>
      </c>
      <c r="N137" s="8" t="s">
        <v>13</v>
      </c>
      <c r="O137" s="8">
        <v>30</v>
      </c>
      <c r="P137" s="8">
        <v>0</v>
      </c>
      <c r="Q137" s="8" t="s">
        <v>1341</v>
      </c>
      <c r="R137" s="8" t="s">
        <v>19</v>
      </c>
      <c r="S137" s="8" t="s">
        <v>15</v>
      </c>
      <c r="T137" s="8" t="s">
        <v>16</v>
      </c>
      <c r="U137" s="8" t="s">
        <v>16</v>
      </c>
      <c r="V137" s="10" t="s">
        <v>1305</v>
      </c>
      <c r="W137" s="13">
        <f>TRUNC((Tabela1[[#This Row],[DATA OCORRÊNCIA]]-Tabela1[[#This Row],[DATA NASCIMENTO]])/365)</f>
        <v>31</v>
      </c>
      <c r="X137" s="12">
        <f>TRUNC((Tabela1[[#This Row],[DATA OCORRÊNCIA]]-Tabela1[[#This Row],[DATA ADMISSAO]])/365)</f>
        <v>4</v>
      </c>
      <c r="Y137" s="12" t="str">
        <f>VLOOKUP(Tabela1[[#This Row],[IDADE]],Informações!F:G,2,0)</f>
        <v>31 - 40 ANOS</v>
      </c>
      <c r="Z137" s="15" t="str">
        <f>VLOOKUP(Tabela1[[#This Row],[ANOS DE EMPRESA]],Informações!I:J,2,0)</f>
        <v>1 - 5 ANOS</v>
      </c>
    </row>
    <row r="138" spans="3:26" x14ac:dyDescent="0.25">
      <c r="C138" s="8">
        <v>135</v>
      </c>
      <c r="D138" s="8" t="s">
        <v>34</v>
      </c>
      <c r="E138" s="8" t="s">
        <v>36</v>
      </c>
      <c r="F138" s="8" t="s">
        <v>173</v>
      </c>
      <c r="G138" s="8" t="s">
        <v>822</v>
      </c>
      <c r="H138" s="8" t="s">
        <v>1293</v>
      </c>
      <c r="I138" s="9">
        <v>41339</v>
      </c>
      <c r="J138" s="9">
        <v>31842</v>
      </c>
      <c r="K138" s="8" t="s">
        <v>12</v>
      </c>
      <c r="L138" s="9">
        <v>42609.072916666664</v>
      </c>
      <c r="M138" s="8" t="s">
        <v>1301</v>
      </c>
      <c r="N138" s="8" t="s">
        <v>13</v>
      </c>
      <c r="O138" s="8">
        <v>10</v>
      </c>
      <c r="P138" s="8">
        <v>0</v>
      </c>
      <c r="Q138" s="8" t="s">
        <v>1341</v>
      </c>
      <c r="R138" s="8" t="s">
        <v>20</v>
      </c>
      <c r="S138" s="8" t="s">
        <v>15</v>
      </c>
      <c r="T138" s="8" t="s">
        <v>13</v>
      </c>
      <c r="U138" s="8" t="s">
        <v>13</v>
      </c>
      <c r="V138" s="10" t="s">
        <v>1305</v>
      </c>
      <c r="W138" s="13">
        <f>TRUNC((Tabela1[[#This Row],[DATA OCORRÊNCIA]]-Tabela1[[#This Row],[DATA NASCIMENTO]])/365)</f>
        <v>29</v>
      </c>
      <c r="X138" s="12">
        <f>TRUNC((Tabela1[[#This Row],[DATA OCORRÊNCIA]]-Tabela1[[#This Row],[DATA ADMISSAO]])/365)</f>
        <v>3</v>
      </c>
      <c r="Y138" s="12" t="str">
        <f>VLOOKUP(Tabela1[[#This Row],[IDADE]],Informações!F:G,2,0)</f>
        <v>26 - 30 ANOS</v>
      </c>
      <c r="Z138" s="15" t="str">
        <f>VLOOKUP(Tabela1[[#This Row],[ANOS DE EMPRESA]],Informações!I:J,2,0)</f>
        <v>1 - 5 ANOS</v>
      </c>
    </row>
    <row r="139" spans="3:26" x14ac:dyDescent="0.25">
      <c r="C139" s="8">
        <v>136</v>
      </c>
      <c r="D139" s="8" t="s">
        <v>34</v>
      </c>
      <c r="E139" s="8" t="s">
        <v>36</v>
      </c>
      <c r="F139" s="8" t="s">
        <v>174</v>
      </c>
      <c r="G139" s="8" t="s">
        <v>823</v>
      </c>
      <c r="H139" s="8" t="s">
        <v>1294</v>
      </c>
      <c r="I139" s="9">
        <v>41352</v>
      </c>
      <c r="J139" s="9">
        <v>32935</v>
      </c>
      <c r="K139" s="8" t="s">
        <v>18</v>
      </c>
      <c r="L139" s="9">
        <v>42452.472222222219</v>
      </c>
      <c r="M139" s="8" t="s">
        <v>1299</v>
      </c>
      <c r="N139" s="8" t="s">
        <v>13</v>
      </c>
      <c r="O139" s="8">
        <v>2</v>
      </c>
      <c r="P139" s="8"/>
      <c r="Q139" s="8" t="s">
        <v>1341</v>
      </c>
      <c r="R139" s="8" t="s">
        <v>1312</v>
      </c>
      <c r="S139" s="8" t="s">
        <v>15</v>
      </c>
      <c r="T139" s="8" t="s">
        <v>24</v>
      </c>
      <c r="U139" s="8" t="s">
        <v>16</v>
      </c>
      <c r="V139" s="10" t="s">
        <v>1302</v>
      </c>
      <c r="W139" s="13">
        <f>TRUNC((Tabela1[[#This Row],[DATA OCORRÊNCIA]]-Tabela1[[#This Row],[DATA NASCIMENTO]])/365)</f>
        <v>26</v>
      </c>
      <c r="X139" s="12">
        <f>TRUNC((Tabela1[[#This Row],[DATA OCORRÊNCIA]]-Tabela1[[#This Row],[DATA ADMISSAO]])/365)</f>
        <v>3</v>
      </c>
      <c r="Y139" s="12" t="str">
        <f>VLOOKUP(Tabela1[[#This Row],[IDADE]],Informações!F:G,2,0)</f>
        <v>26 - 30 ANOS</v>
      </c>
      <c r="Z139" s="15" t="str">
        <f>VLOOKUP(Tabela1[[#This Row],[ANOS DE EMPRESA]],Informações!I:J,2,0)</f>
        <v>1 - 5 ANOS</v>
      </c>
    </row>
    <row r="140" spans="3:26" x14ac:dyDescent="0.25">
      <c r="C140" s="8">
        <v>137</v>
      </c>
      <c r="D140" s="8" t="s">
        <v>34</v>
      </c>
      <c r="E140" s="8" t="s">
        <v>23</v>
      </c>
      <c r="F140" s="8" t="s">
        <v>175</v>
      </c>
      <c r="G140" s="8" t="s">
        <v>824</v>
      </c>
      <c r="H140" s="8" t="s">
        <v>1298</v>
      </c>
      <c r="I140" s="9">
        <v>42558</v>
      </c>
      <c r="J140" s="9">
        <v>33013</v>
      </c>
      <c r="K140" s="8" t="s">
        <v>12</v>
      </c>
      <c r="L140" s="9">
        <v>42613.569444444445</v>
      </c>
      <c r="M140" s="8" t="s">
        <v>1301</v>
      </c>
      <c r="N140" s="8" t="s">
        <v>16</v>
      </c>
      <c r="O140" s="8">
        <v>30</v>
      </c>
      <c r="P140" s="8">
        <v>0</v>
      </c>
      <c r="Q140" s="8" t="s">
        <v>1341</v>
      </c>
      <c r="R140" s="8" t="s">
        <v>14</v>
      </c>
      <c r="S140" s="8" t="s">
        <v>15</v>
      </c>
      <c r="T140" s="8" t="s">
        <v>13</v>
      </c>
      <c r="U140" s="8" t="s">
        <v>13</v>
      </c>
      <c r="V140" s="10" t="s">
        <v>1304</v>
      </c>
      <c r="W140" s="13">
        <f>TRUNC((Tabela1[[#This Row],[DATA OCORRÊNCIA]]-Tabela1[[#This Row],[DATA NASCIMENTO]])/365)</f>
        <v>26</v>
      </c>
      <c r="X140" s="12">
        <f>TRUNC((Tabela1[[#This Row],[DATA OCORRÊNCIA]]-Tabela1[[#This Row],[DATA ADMISSAO]])/365)</f>
        <v>0</v>
      </c>
      <c r="Y140" s="12" t="str">
        <f>VLOOKUP(Tabela1[[#This Row],[IDADE]],Informações!F:G,2,0)</f>
        <v>26 - 30 ANOS</v>
      </c>
      <c r="Z140" s="15" t="str">
        <f>VLOOKUP(Tabela1[[#This Row],[ANOS DE EMPRESA]],Informações!I:J,2,0)</f>
        <v>MENOS DE 1 ANO</v>
      </c>
    </row>
    <row r="141" spans="3:26" x14ac:dyDescent="0.25">
      <c r="C141" s="8">
        <v>138</v>
      </c>
      <c r="D141" s="8" t="s">
        <v>34</v>
      </c>
      <c r="E141" s="8" t="s">
        <v>36</v>
      </c>
      <c r="F141" s="8" t="s">
        <v>176</v>
      </c>
      <c r="G141" s="8" t="s">
        <v>825</v>
      </c>
      <c r="H141" s="8" t="s">
        <v>36</v>
      </c>
      <c r="I141" s="9">
        <v>40820</v>
      </c>
      <c r="J141" s="9">
        <v>31641</v>
      </c>
      <c r="K141" s="8" t="s">
        <v>12</v>
      </c>
      <c r="L141" s="9">
        <v>42693.479166666664</v>
      </c>
      <c r="M141" s="8" t="s">
        <v>1299</v>
      </c>
      <c r="N141" s="8" t="s">
        <v>13</v>
      </c>
      <c r="O141" s="8">
        <v>1</v>
      </c>
      <c r="P141" s="8">
        <v>0</v>
      </c>
      <c r="Q141" s="8" t="s">
        <v>1341</v>
      </c>
      <c r="R141" s="8" t="s">
        <v>14</v>
      </c>
      <c r="S141" s="8" t="s">
        <v>15</v>
      </c>
      <c r="T141" s="8" t="s">
        <v>13</v>
      </c>
      <c r="U141" s="8" t="s">
        <v>16</v>
      </c>
      <c r="V141" s="10" t="s">
        <v>1309</v>
      </c>
      <c r="W141" s="13">
        <f>TRUNC((Tabela1[[#This Row],[DATA OCORRÊNCIA]]-Tabela1[[#This Row],[DATA NASCIMENTO]])/365)</f>
        <v>30</v>
      </c>
      <c r="X141" s="12">
        <f>TRUNC((Tabela1[[#This Row],[DATA OCORRÊNCIA]]-Tabela1[[#This Row],[DATA ADMISSAO]])/365)</f>
        <v>5</v>
      </c>
      <c r="Y141" s="12" t="str">
        <f>VLOOKUP(Tabela1[[#This Row],[IDADE]],Informações!F:G,2,0)</f>
        <v>26 - 30 ANOS</v>
      </c>
      <c r="Z141" s="15" t="str">
        <f>VLOOKUP(Tabela1[[#This Row],[ANOS DE EMPRESA]],Informações!I:J,2,0)</f>
        <v>1 - 5 ANOS</v>
      </c>
    </row>
    <row r="142" spans="3:26" x14ac:dyDescent="0.25">
      <c r="C142" s="8">
        <v>139</v>
      </c>
      <c r="D142" s="8" t="s">
        <v>34</v>
      </c>
      <c r="E142" s="8" t="s">
        <v>36</v>
      </c>
      <c r="F142" s="8" t="s">
        <v>177</v>
      </c>
      <c r="G142" s="8" t="s">
        <v>826</v>
      </c>
      <c r="H142" s="8" t="s">
        <v>36</v>
      </c>
      <c r="I142" s="9">
        <v>42710</v>
      </c>
      <c r="J142" s="9">
        <v>32393</v>
      </c>
      <c r="K142" s="8" t="s">
        <v>21</v>
      </c>
      <c r="L142" s="9">
        <v>42884.583333333336</v>
      </c>
      <c r="M142" s="8" t="s">
        <v>1300</v>
      </c>
      <c r="N142" s="8" t="s">
        <v>16</v>
      </c>
      <c r="O142" s="8">
        <v>0</v>
      </c>
      <c r="P142" s="8"/>
      <c r="Q142" s="8" t="s">
        <v>1341</v>
      </c>
      <c r="R142" s="8" t="s">
        <v>1313</v>
      </c>
      <c r="S142" s="8" t="s">
        <v>15</v>
      </c>
      <c r="T142" s="8" t="s">
        <v>13</v>
      </c>
      <c r="U142" s="8" t="s">
        <v>16</v>
      </c>
      <c r="V142" s="10" t="s">
        <v>1308</v>
      </c>
      <c r="W142" s="13">
        <f>TRUNC((Tabela1[[#This Row],[DATA OCORRÊNCIA]]-Tabela1[[#This Row],[DATA NASCIMENTO]])/365)</f>
        <v>28</v>
      </c>
      <c r="X142" s="12">
        <f>TRUNC((Tabela1[[#This Row],[DATA OCORRÊNCIA]]-Tabela1[[#This Row],[DATA ADMISSAO]])/365)</f>
        <v>0</v>
      </c>
      <c r="Y142" s="12" t="str">
        <f>VLOOKUP(Tabela1[[#This Row],[IDADE]],Informações!F:G,2,0)</f>
        <v>26 - 30 ANOS</v>
      </c>
      <c r="Z142" s="15" t="str">
        <f>VLOOKUP(Tabela1[[#This Row],[ANOS DE EMPRESA]],Informações!I:J,2,0)</f>
        <v>MENOS DE 1 ANO</v>
      </c>
    </row>
    <row r="143" spans="3:26" x14ac:dyDescent="0.25">
      <c r="C143" s="8">
        <v>140</v>
      </c>
      <c r="D143" s="8" t="s">
        <v>34</v>
      </c>
      <c r="E143" s="8" t="s">
        <v>23</v>
      </c>
      <c r="F143" s="8" t="s">
        <v>178</v>
      </c>
      <c r="G143" s="8" t="s">
        <v>827</v>
      </c>
      <c r="H143" s="8" t="s">
        <v>1295</v>
      </c>
      <c r="I143" s="9">
        <v>42145</v>
      </c>
      <c r="J143" s="9">
        <v>32890</v>
      </c>
      <c r="K143" s="8" t="s">
        <v>12</v>
      </c>
      <c r="L143" s="9">
        <v>42705.506944444445</v>
      </c>
      <c r="M143" s="8" t="s">
        <v>1300</v>
      </c>
      <c r="N143" s="8" t="s">
        <v>16</v>
      </c>
      <c r="O143" s="8">
        <v>4</v>
      </c>
      <c r="P143" s="8">
        <v>0</v>
      </c>
      <c r="Q143" s="8" t="s">
        <v>22</v>
      </c>
      <c r="R143" s="8" t="s">
        <v>14</v>
      </c>
      <c r="S143" s="8" t="s">
        <v>15</v>
      </c>
      <c r="T143" s="8" t="s">
        <v>13</v>
      </c>
      <c r="U143" s="8" t="s">
        <v>16</v>
      </c>
      <c r="V143" s="10" t="s">
        <v>1305</v>
      </c>
      <c r="W143" s="13">
        <f>TRUNC((Tabela1[[#This Row],[DATA OCORRÊNCIA]]-Tabela1[[#This Row],[DATA NASCIMENTO]])/365)</f>
        <v>26</v>
      </c>
      <c r="X143" s="12">
        <f>TRUNC((Tabela1[[#This Row],[DATA OCORRÊNCIA]]-Tabela1[[#This Row],[DATA ADMISSAO]])/365)</f>
        <v>1</v>
      </c>
      <c r="Y143" s="12" t="str">
        <f>VLOOKUP(Tabela1[[#This Row],[IDADE]],Informações!F:G,2,0)</f>
        <v>26 - 30 ANOS</v>
      </c>
      <c r="Z143" s="15" t="str">
        <f>VLOOKUP(Tabela1[[#This Row],[ANOS DE EMPRESA]],Informações!I:J,2,0)</f>
        <v>1 - 5 ANOS</v>
      </c>
    </row>
    <row r="144" spans="3:26" x14ac:dyDescent="0.25">
      <c r="C144" s="8">
        <v>141</v>
      </c>
      <c r="D144" s="8" t="s">
        <v>34</v>
      </c>
      <c r="E144" s="8" t="s">
        <v>36</v>
      </c>
      <c r="F144" s="8" t="s">
        <v>179</v>
      </c>
      <c r="G144" s="8" t="s">
        <v>828</v>
      </c>
      <c r="H144" s="8" t="s">
        <v>1293</v>
      </c>
      <c r="I144" s="9">
        <v>42129</v>
      </c>
      <c r="J144" s="9">
        <v>32070</v>
      </c>
      <c r="K144" s="8" t="s">
        <v>21</v>
      </c>
      <c r="L144" s="9">
        <v>42871.277777777781</v>
      </c>
      <c r="M144" s="8" t="s">
        <v>1299</v>
      </c>
      <c r="N144" s="8" t="s">
        <v>16</v>
      </c>
      <c r="O144" s="8"/>
      <c r="P144" s="8">
        <v>0</v>
      </c>
      <c r="Q144" s="8" t="s">
        <v>1341</v>
      </c>
      <c r="R144" s="8" t="s">
        <v>20</v>
      </c>
      <c r="S144" s="8" t="s">
        <v>15</v>
      </c>
      <c r="T144" s="8" t="s">
        <v>13</v>
      </c>
      <c r="U144" s="8" t="s">
        <v>16</v>
      </c>
      <c r="V144" s="10" t="s">
        <v>1310</v>
      </c>
      <c r="W144" s="13">
        <f>TRUNC((Tabela1[[#This Row],[DATA OCORRÊNCIA]]-Tabela1[[#This Row],[DATA NASCIMENTO]])/365)</f>
        <v>29</v>
      </c>
      <c r="X144" s="12">
        <f>TRUNC((Tabela1[[#This Row],[DATA OCORRÊNCIA]]-Tabela1[[#This Row],[DATA ADMISSAO]])/365)</f>
        <v>2</v>
      </c>
      <c r="Y144" s="12" t="str">
        <f>VLOOKUP(Tabela1[[#This Row],[IDADE]],Informações!F:G,2,0)</f>
        <v>26 - 30 ANOS</v>
      </c>
      <c r="Z144" s="15" t="str">
        <f>VLOOKUP(Tabela1[[#This Row],[ANOS DE EMPRESA]],Informações!I:J,2,0)</f>
        <v>1 - 5 ANOS</v>
      </c>
    </row>
    <row r="145" spans="3:26" x14ac:dyDescent="0.25">
      <c r="C145" s="8">
        <v>142</v>
      </c>
      <c r="D145" s="8" t="s">
        <v>34</v>
      </c>
      <c r="E145" s="8" t="s">
        <v>36</v>
      </c>
      <c r="F145" s="8" t="s">
        <v>180</v>
      </c>
      <c r="G145" s="8" t="s">
        <v>829</v>
      </c>
      <c r="H145" s="8" t="s">
        <v>1294</v>
      </c>
      <c r="I145" s="9">
        <v>40703</v>
      </c>
      <c r="J145" s="9">
        <v>29059</v>
      </c>
      <c r="K145" s="8" t="s">
        <v>21</v>
      </c>
      <c r="L145" s="9">
        <v>42868.083333333336</v>
      </c>
      <c r="M145" s="8" t="s">
        <v>1301</v>
      </c>
      <c r="N145" s="8" t="s">
        <v>16</v>
      </c>
      <c r="O145" s="8">
        <v>0</v>
      </c>
      <c r="P145" s="8">
        <v>0</v>
      </c>
      <c r="Q145" s="8" t="s">
        <v>1341</v>
      </c>
      <c r="R145" s="8" t="s">
        <v>20</v>
      </c>
      <c r="S145" s="8" t="s">
        <v>15</v>
      </c>
      <c r="T145" s="8" t="s">
        <v>13</v>
      </c>
      <c r="U145" s="8" t="s">
        <v>16</v>
      </c>
      <c r="V145" s="10" t="s">
        <v>1302</v>
      </c>
      <c r="W145" s="13">
        <f>TRUNC((Tabela1[[#This Row],[DATA OCORRÊNCIA]]-Tabela1[[#This Row],[DATA NASCIMENTO]])/365)</f>
        <v>37</v>
      </c>
      <c r="X145" s="12">
        <f>TRUNC((Tabela1[[#This Row],[DATA OCORRÊNCIA]]-Tabela1[[#This Row],[DATA ADMISSAO]])/365)</f>
        <v>5</v>
      </c>
      <c r="Y145" s="12" t="str">
        <f>VLOOKUP(Tabela1[[#This Row],[IDADE]],Informações!F:G,2,0)</f>
        <v>31 - 40 ANOS</v>
      </c>
      <c r="Z145" s="15" t="str">
        <f>VLOOKUP(Tabela1[[#This Row],[ANOS DE EMPRESA]],Informações!I:J,2,0)</f>
        <v>1 - 5 ANOS</v>
      </c>
    </row>
    <row r="146" spans="3:26" x14ac:dyDescent="0.25">
      <c r="C146" s="8">
        <v>143</v>
      </c>
      <c r="D146" s="8" t="s">
        <v>34</v>
      </c>
      <c r="E146" s="8" t="s">
        <v>36</v>
      </c>
      <c r="F146" s="8" t="s">
        <v>181</v>
      </c>
      <c r="G146" s="8" t="s">
        <v>830</v>
      </c>
      <c r="H146" s="8" t="s">
        <v>1294</v>
      </c>
      <c r="I146" s="9">
        <v>42509</v>
      </c>
      <c r="J146" s="9">
        <v>30702</v>
      </c>
      <c r="K146" s="8" t="s">
        <v>21</v>
      </c>
      <c r="L146" s="9">
        <v>42914.854166666664</v>
      </c>
      <c r="M146" s="8" t="s">
        <v>1299</v>
      </c>
      <c r="N146" s="8" t="s">
        <v>16</v>
      </c>
      <c r="O146" s="8">
        <v>0</v>
      </c>
      <c r="P146" s="8"/>
      <c r="Q146" s="8" t="s">
        <v>22</v>
      </c>
      <c r="R146" s="8" t="s">
        <v>20</v>
      </c>
      <c r="S146" s="8" t="s">
        <v>15</v>
      </c>
      <c r="T146" s="8" t="s">
        <v>13</v>
      </c>
      <c r="U146" s="8" t="s">
        <v>16</v>
      </c>
      <c r="V146" s="10" t="s">
        <v>1310</v>
      </c>
      <c r="W146" s="13">
        <f>TRUNC((Tabela1[[#This Row],[DATA OCORRÊNCIA]]-Tabela1[[#This Row],[DATA NASCIMENTO]])/365)</f>
        <v>33</v>
      </c>
      <c r="X146" s="12">
        <f>TRUNC((Tabela1[[#This Row],[DATA OCORRÊNCIA]]-Tabela1[[#This Row],[DATA ADMISSAO]])/365)</f>
        <v>1</v>
      </c>
      <c r="Y146" s="12" t="str">
        <f>VLOOKUP(Tabela1[[#This Row],[IDADE]],Informações!F:G,2,0)</f>
        <v>31 - 40 ANOS</v>
      </c>
      <c r="Z146" s="15" t="str">
        <f>VLOOKUP(Tabela1[[#This Row],[ANOS DE EMPRESA]],Informações!I:J,2,0)</f>
        <v>1 - 5 ANOS</v>
      </c>
    </row>
    <row r="147" spans="3:26" x14ac:dyDescent="0.25">
      <c r="C147" s="8">
        <v>144</v>
      </c>
      <c r="D147" s="8" t="s">
        <v>34</v>
      </c>
      <c r="E147" s="8" t="s">
        <v>36</v>
      </c>
      <c r="F147" s="8" t="s">
        <v>182</v>
      </c>
      <c r="G147" s="8" t="s">
        <v>831</v>
      </c>
      <c r="H147" s="8" t="s">
        <v>1294</v>
      </c>
      <c r="I147" s="9">
        <v>37347</v>
      </c>
      <c r="J147" s="9">
        <v>28109</v>
      </c>
      <c r="K147" s="8" t="s">
        <v>21</v>
      </c>
      <c r="L147" s="9">
        <v>42941.041666666664</v>
      </c>
      <c r="M147" s="8" t="s">
        <v>1299</v>
      </c>
      <c r="N147" s="8" t="s">
        <v>16</v>
      </c>
      <c r="O147" s="8">
        <v>0</v>
      </c>
      <c r="P147" s="8">
        <v>0</v>
      </c>
      <c r="Q147" s="8" t="s">
        <v>1341</v>
      </c>
      <c r="R147" s="8" t="s">
        <v>14</v>
      </c>
      <c r="S147" s="8" t="s">
        <v>15</v>
      </c>
      <c r="T147" s="8" t="s">
        <v>13</v>
      </c>
      <c r="U147" s="8" t="s">
        <v>16</v>
      </c>
      <c r="V147" s="10" t="s">
        <v>1307</v>
      </c>
      <c r="W147" s="13">
        <f>TRUNC((Tabela1[[#This Row],[DATA OCORRÊNCIA]]-Tabela1[[#This Row],[DATA NASCIMENTO]])/365)</f>
        <v>40</v>
      </c>
      <c r="X147" s="12">
        <f>TRUNC((Tabela1[[#This Row],[DATA OCORRÊNCIA]]-Tabela1[[#This Row],[DATA ADMISSAO]])/365)</f>
        <v>15</v>
      </c>
      <c r="Y147" s="12" t="str">
        <f>VLOOKUP(Tabela1[[#This Row],[IDADE]],Informações!F:G,2,0)</f>
        <v>31 - 40 ANOS</v>
      </c>
      <c r="Z147" s="15" t="str">
        <f>VLOOKUP(Tabela1[[#This Row],[ANOS DE EMPRESA]],Informações!I:J,2,0)</f>
        <v>11 - 20 ANOS</v>
      </c>
    </row>
    <row r="148" spans="3:26" x14ac:dyDescent="0.25">
      <c r="C148" s="8">
        <v>145</v>
      </c>
      <c r="D148" s="8" t="s">
        <v>34</v>
      </c>
      <c r="E148" s="8" t="s">
        <v>36</v>
      </c>
      <c r="F148" s="8" t="s">
        <v>183</v>
      </c>
      <c r="G148" s="8" t="s">
        <v>832</v>
      </c>
      <c r="H148" s="8" t="s">
        <v>36</v>
      </c>
      <c r="I148" s="9">
        <v>36987</v>
      </c>
      <c r="J148" s="9">
        <v>27144</v>
      </c>
      <c r="K148" s="8" t="s">
        <v>21</v>
      </c>
      <c r="L148" s="9">
        <v>42948.375</v>
      </c>
      <c r="M148" s="8" t="s">
        <v>1299</v>
      </c>
      <c r="N148" s="8" t="s">
        <v>16</v>
      </c>
      <c r="O148" s="8">
        <v>0</v>
      </c>
      <c r="P148" s="8">
        <v>0</v>
      </c>
      <c r="Q148" s="8" t="s">
        <v>1341</v>
      </c>
      <c r="R148" s="8" t="s">
        <v>14</v>
      </c>
      <c r="S148" s="8" t="s">
        <v>15</v>
      </c>
      <c r="T148" s="8" t="s">
        <v>13</v>
      </c>
      <c r="U148" s="8" t="s">
        <v>16</v>
      </c>
      <c r="V148" s="10" t="s">
        <v>1307</v>
      </c>
      <c r="W148" s="13">
        <f>TRUNC((Tabela1[[#This Row],[DATA OCORRÊNCIA]]-Tabela1[[#This Row],[DATA NASCIMENTO]])/365)</f>
        <v>43</v>
      </c>
      <c r="X148" s="12">
        <f>TRUNC((Tabela1[[#This Row],[DATA OCORRÊNCIA]]-Tabela1[[#This Row],[DATA ADMISSAO]])/365)</f>
        <v>16</v>
      </c>
      <c r="Y148" s="12" t="str">
        <f>VLOOKUP(Tabela1[[#This Row],[IDADE]],Informações!F:G,2,0)</f>
        <v>41- 50 ANOS</v>
      </c>
      <c r="Z148" s="15" t="str">
        <f>VLOOKUP(Tabela1[[#This Row],[ANOS DE EMPRESA]],Informações!I:J,2,0)</f>
        <v>11 - 20 ANOS</v>
      </c>
    </row>
    <row r="149" spans="3:26" x14ac:dyDescent="0.25">
      <c r="C149" s="8">
        <v>146</v>
      </c>
      <c r="D149" s="8" t="s">
        <v>34</v>
      </c>
      <c r="E149" s="8" t="s">
        <v>36</v>
      </c>
      <c r="F149" s="8" t="s">
        <v>184</v>
      </c>
      <c r="G149" s="8" t="s">
        <v>833</v>
      </c>
      <c r="H149" s="8" t="s">
        <v>1293</v>
      </c>
      <c r="I149" s="9">
        <v>42817</v>
      </c>
      <c r="J149" s="9">
        <v>34454</v>
      </c>
      <c r="K149" s="8" t="s">
        <v>21</v>
      </c>
      <c r="L149" s="9">
        <v>42965.375</v>
      </c>
      <c r="M149" s="8" t="s">
        <v>1301</v>
      </c>
      <c r="N149" s="8" t="s">
        <v>16</v>
      </c>
      <c r="O149" s="8">
        <v>0</v>
      </c>
      <c r="P149" s="8">
        <v>0</v>
      </c>
      <c r="Q149" s="8" t="s">
        <v>27</v>
      </c>
      <c r="R149" s="8" t="s">
        <v>14</v>
      </c>
      <c r="S149" s="8" t="s">
        <v>15</v>
      </c>
      <c r="T149" s="8" t="s">
        <v>13</v>
      </c>
      <c r="U149" s="8" t="s">
        <v>16</v>
      </c>
      <c r="V149" s="10" t="s">
        <v>1305</v>
      </c>
      <c r="W149" s="13">
        <f>TRUNC((Tabela1[[#This Row],[DATA OCORRÊNCIA]]-Tabela1[[#This Row],[DATA NASCIMENTO]])/365)</f>
        <v>23</v>
      </c>
      <c r="X149" s="12">
        <f>TRUNC((Tabela1[[#This Row],[DATA OCORRÊNCIA]]-Tabela1[[#This Row],[DATA ADMISSAO]])/365)</f>
        <v>0</v>
      </c>
      <c r="Y149" s="12" t="str">
        <f>VLOOKUP(Tabela1[[#This Row],[IDADE]],Informações!F:G,2,0)</f>
        <v>21 - 25 ANOS</v>
      </c>
      <c r="Z149" s="15" t="str">
        <f>VLOOKUP(Tabela1[[#This Row],[ANOS DE EMPRESA]],Informações!I:J,2,0)</f>
        <v>MENOS DE 1 ANO</v>
      </c>
    </row>
    <row r="150" spans="3:26" x14ac:dyDescent="0.25">
      <c r="C150" s="8">
        <v>147</v>
      </c>
      <c r="D150" s="8" t="s">
        <v>34</v>
      </c>
      <c r="E150" s="8" t="s">
        <v>36</v>
      </c>
      <c r="F150" s="8" t="s">
        <v>185</v>
      </c>
      <c r="G150" s="8" t="s">
        <v>834</v>
      </c>
      <c r="H150" s="8" t="s">
        <v>1293</v>
      </c>
      <c r="I150" s="9">
        <v>40676</v>
      </c>
      <c r="J150" s="9">
        <v>30469</v>
      </c>
      <c r="K150" s="8" t="s">
        <v>12</v>
      </c>
      <c r="L150" s="9">
        <v>42691.354166666664</v>
      </c>
      <c r="M150" s="8" t="s">
        <v>1301</v>
      </c>
      <c r="N150" s="8" t="s">
        <v>16</v>
      </c>
      <c r="O150" s="8">
        <v>0</v>
      </c>
      <c r="P150" s="8">
        <v>0</v>
      </c>
      <c r="Q150" s="8" t="s">
        <v>1341</v>
      </c>
      <c r="R150" s="8" t="s">
        <v>14</v>
      </c>
      <c r="S150" s="8" t="s">
        <v>15</v>
      </c>
      <c r="T150" s="8" t="s">
        <v>13</v>
      </c>
      <c r="U150" s="8" t="s">
        <v>16</v>
      </c>
      <c r="V150" s="10" t="s">
        <v>1305</v>
      </c>
      <c r="W150" s="13">
        <f>TRUNC((Tabela1[[#This Row],[DATA OCORRÊNCIA]]-Tabela1[[#This Row],[DATA NASCIMENTO]])/365)</f>
        <v>33</v>
      </c>
      <c r="X150" s="12">
        <f>TRUNC((Tabela1[[#This Row],[DATA OCORRÊNCIA]]-Tabela1[[#This Row],[DATA ADMISSAO]])/365)</f>
        <v>5</v>
      </c>
      <c r="Y150" s="12" t="str">
        <f>VLOOKUP(Tabela1[[#This Row],[IDADE]],Informações!F:G,2,0)</f>
        <v>31 - 40 ANOS</v>
      </c>
      <c r="Z150" s="15" t="str">
        <f>VLOOKUP(Tabela1[[#This Row],[ANOS DE EMPRESA]],Informações!I:J,2,0)</f>
        <v>1 - 5 ANOS</v>
      </c>
    </row>
    <row r="151" spans="3:26" x14ac:dyDescent="0.25">
      <c r="C151" s="8">
        <v>148</v>
      </c>
      <c r="D151" s="8" t="s">
        <v>34</v>
      </c>
      <c r="E151" s="8" t="s">
        <v>36</v>
      </c>
      <c r="F151" s="8" t="s">
        <v>186</v>
      </c>
      <c r="G151" s="8" t="s">
        <v>835</v>
      </c>
      <c r="H151" s="8" t="s">
        <v>1294</v>
      </c>
      <c r="I151" s="9">
        <v>40099</v>
      </c>
      <c r="J151" s="9">
        <v>29828</v>
      </c>
      <c r="K151" s="8" t="s">
        <v>12</v>
      </c>
      <c r="L151" s="9">
        <v>42746.875</v>
      </c>
      <c r="M151" s="8" t="s">
        <v>1301</v>
      </c>
      <c r="N151" s="8" t="s">
        <v>16</v>
      </c>
      <c r="O151" s="8">
        <v>30</v>
      </c>
      <c r="P151" s="8">
        <v>0</v>
      </c>
      <c r="Q151" s="8" t="s">
        <v>22</v>
      </c>
      <c r="R151" s="8" t="s">
        <v>19</v>
      </c>
      <c r="S151" s="8" t="s">
        <v>15</v>
      </c>
      <c r="T151" s="8" t="s">
        <v>13</v>
      </c>
      <c r="U151" s="8" t="s">
        <v>13</v>
      </c>
      <c r="V151" s="10" t="s">
        <v>1308</v>
      </c>
      <c r="W151" s="13">
        <f>TRUNC((Tabela1[[#This Row],[DATA OCORRÊNCIA]]-Tabela1[[#This Row],[DATA NASCIMENTO]])/365)</f>
        <v>35</v>
      </c>
      <c r="X151" s="12">
        <f>TRUNC((Tabela1[[#This Row],[DATA OCORRÊNCIA]]-Tabela1[[#This Row],[DATA ADMISSAO]])/365)</f>
        <v>7</v>
      </c>
      <c r="Y151" s="12" t="str">
        <f>VLOOKUP(Tabela1[[#This Row],[IDADE]],Informações!F:G,2,0)</f>
        <v>31 - 40 ANOS</v>
      </c>
      <c r="Z151" s="15" t="str">
        <f>VLOOKUP(Tabela1[[#This Row],[ANOS DE EMPRESA]],Informações!I:J,2,0)</f>
        <v>6 - 10 ANOS</v>
      </c>
    </row>
    <row r="152" spans="3:26" x14ac:dyDescent="0.25">
      <c r="C152" s="8">
        <v>149</v>
      </c>
      <c r="D152" s="8" t="s">
        <v>34</v>
      </c>
      <c r="E152" s="8" t="s">
        <v>36</v>
      </c>
      <c r="F152" s="8" t="s">
        <v>187</v>
      </c>
      <c r="G152" s="8" t="s">
        <v>836</v>
      </c>
      <c r="H152" s="8" t="s">
        <v>36</v>
      </c>
      <c r="I152" s="9">
        <v>41492</v>
      </c>
      <c r="J152" s="9">
        <v>29901</v>
      </c>
      <c r="K152" s="8" t="s">
        <v>18</v>
      </c>
      <c r="L152" s="9">
        <v>42401.145833333336</v>
      </c>
      <c r="M152" s="8" t="s">
        <v>1301</v>
      </c>
      <c r="N152" s="8" t="s">
        <v>13</v>
      </c>
      <c r="O152" s="8">
        <v>30</v>
      </c>
      <c r="P152" s="8">
        <v>0</v>
      </c>
      <c r="Q152" s="8" t="s">
        <v>1341</v>
      </c>
      <c r="R152" s="8" t="s">
        <v>14</v>
      </c>
      <c r="S152" s="8" t="s">
        <v>15</v>
      </c>
      <c r="T152" s="8" t="s">
        <v>13</v>
      </c>
      <c r="U152" s="8" t="s">
        <v>13</v>
      </c>
      <c r="V152" s="10" t="s">
        <v>1305</v>
      </c>
      <c r="W152" s="13">
        <f>TRUNC((Tabela1[[#This Row],[DATA OCORRÊNCIA]]-Tabela1[[#This Row],[DATA NASCIMENTO]])/365)</f>
        <v>34</v>
      </c>
      <c r="X152" s="12">
        <f>TRUNC((Tabela1[[#This Row],[DATA OCORRÊNCIA]]-Tabela1[[#This Row],[DATA ADMISSAO]])/365)</f>
        <v>2</v>
      </c>
      <c r="Y152" s="12" t="str">
        <f>VLOOKUP(Tabela1[[#This Row],[IDADE]],Informações!F:G,2,0)</f>
        <v>31 - 40 ANOS</v>
      </c>
      <c r="Z152" s="15" t="str">
        <f>VLOOKUP(Tabela1[[#This Row],[ANOS DE EMPRESA]],Informações!I:J,2,0)</f>
        <v>1 - 5 ANOS</v>
      </c>
    </row>
    <row r="153" spans="3:26" x14ac:dyDescent="0.25">
      <c r="C153" s="8">
        <v>150</v>
      </c>
      <c r="D153" s="8" t="s">
        <v>34</v>
      </c>
      <c r="E153" s="8" t="s">
        <v>38</v>
      </c>
      <c r="F153" s="8" t="s">
        <v>188</v>
      </c>
      <c r="G153" s="8" t="s">
        <v>837</v>
      </c>
      <c r="H153" s="8" t="s">
        <v>1294</v>
      </c>
      <c r="I153" s="9">
        <v>41107</v>
      </c>
      <c r="J153" s="9">
        <v>31576</v>
      </c>
      <c r="K153" s="8" t="s">
        <v>12</v>
      </c>
      <c r="L153" s="9">
        <v>42534.4375</v>
      </c>
      <c r="M153" s="8" t="s">
        <v>1301</v>
      </c>
      <c r="N153" s="8" t="s">
        <v>16</v>
      </c>
      <c r="O153" s="8">
        <v>7</v>
      </c>
      <c r="P153" s="8">
        <v>0</v>
      </c>
      <c r="Q153" s="8" t="s">
        <v>1341</v>
      </c>
      <c r="R153" s="8" t="s">
        <v>14</v>
      </c>
      <c r="S153" s="8" t="s">
        <v>15</v>
      </c>
      <c r="T153" s="8" t="s">
        <v>13</v>
      </c>
      <c r="U153" s="8" t="s">
        <v>16</v>
      </c>
      <c r="V153" s="10" t="s">
        <v>1308</v>
      </c>
      <c r="W153" s="13">
        <f>TRUNC((Tabela1[[#This Row],[DATA OCORRÊNCIA]]-Tabela1[[#This Row],[DATA NASCIMENTO]])/365)</f>
        <v>30</v>
      </c>
      <c r="X153" s="12">
        <f>TRUNC((Tabela1[[#This Row],[DATA OCORRÊNCIA]]-Tabela1[[#This Row],[DATA ADMISSAO]])/365)</f>
        <v>3</v>
      </c>
      <c r="Y153" s="12" t="str">
        <f>VLOOKUP(Tabela1[[#This Row],[IDADE]],Informações!F:G,2,0)</f>
        <v>26 - 30 ANOS</v>
      </c>
      <c r="Z153" s="15" t="str">
        <f>VLOOKUP(Tabela1[[#This Row],[ANOS DE EMPRESA]],Informações!I:J,2,0)</f>
        <v>1 - 5 ANOS</v>
      </c>
    </row>
    <row r="154" spans="3:26" x14ac:dyDescent="0.25">
      <c r="C154" s="8">
        <v>151</v>
      </c>
      <c r="D154" s="8" t="s">
        <v>34</v>
      </c>
      <c r="E154" s="8" t="s">
        <v>23</v>
      </c>
      <c r="F154" s="8" t="s">
        <v>189</v>
      </c>
      <c r="G154" s="8" t="s">
        <v>838</v>
      </c>
      <c r="H154" s="8" t="s">
        <v>1298</v>
      </c>
      <c r="I154" s="9">
        <v>42318</v>
      </c>
      <c r="J154" s="9">
        <v>34989</v>
      </c>
      <c r="K154" s="8" t="s">
        <v>12</v>
      </c>
      <c r="L154" s="9">
        <v>42530.4375</v>
      </c>
      <c r="M154" s="8" t="s">
        <v>1301</v>
      </c>
      <c r="N154" s="8" t="s">
        <v>16</v>
      </c>
      <c r="O154" s="8">
        <v>6</v>
      </c>
      <c r="P154" s="8">
        <v>0</v>
      </c>
      <c r="Q154" s="8" t="s">
        <v>1341</v>
      </c>
      <c r="R154" s="8" t="s">
        <v>1313</v>
      </c>
      <c r="S154" s="8" t="s">
        <v>15</v>
      </c>
      <c r="T154" s="8" t="s">
        <v>24</v>
      </c>
      <c r="U154" s="8" t="s">
        <v>16</v>
      </c>
      <c r="V154" s="10" t="s">
        <v>1306</v>
      </c>
      <c r="W154" s="13">
        <f>TRUNC((Tabela1[[#This Row],[DATA OCORRÊNCIA]]-Tabela1[[#This Row],[DATA NASCIMENTO]])/365)</f>
        <v>20</v>
      </c>
      <c r="X154" s="12">
        <f>TRUNC((Tabela1[[#This Row],[DATA OCORRÊNCIA]]-Tabela1[[#This Row],[DATA ADMISSAO]])/365)</f>
        <v>0</v>
      </c>
      <c r="Y154" s="12" t="str">
        <f>VLOOKUP(Tabela1[[#This Row],[IDADE]],Informações!F:G,2,0)</f>
        <v>18 - 20 ANOS</v>
      </c>
      <c r="Z154" s="15" t="str">
        <f>VLOOKUP(Tabela1[[#This Row],[ANOS DE EMPRESA]],Informações!I:J,2,0)</f>
        <v>MENOS DE 1 ANO</v>
      </c>
    </row>
    <row r="155" spans="3:26" x14ac:dyDescent="0.25">
      <c r="C155" s="8">
        <v>152</v>
      </c>
      <c r="D155" s="8" t="s">
        <v>34</v>
      </c>
      <c r="E155" s="8" t="s">
        <v>23</v>
      </c>
      <c r="F155" s="8" t="s">
        <v>190</v>
      </c>
      <c r="G155" s="8" t="s">
        <v>839</v>
      </c>
      <c r="H155" s="8" t="s">
        <v>1297</v>
      </c>
      <c r="I155" s="9">
        <v>42248</v>
      </c>
      <c r="J155" s="9">
        <v>35097</v>
      </c>
      <c r="K155" s="8" t="s">
        <v>12</v>
      </c>
      <c r="L155" s="9">
        <v>42801.708333333336</v>
      </c>
      <c r="M155" s="8" t="s">
        <v>1300</v>
      </c>
      <c r="N155" s="8" t="s">
        <v>16</v>
      </c>
      <c r="O155" s="8">
        <v>3</v>
      </c>
      <c r="P155" s="8">
        <v>0</v>
      </c>
      <c r="Q155" s="8" t="s">
        <v>1341</v>
      </c>
      <c r="R155" s="8" t="s">
        <v>20</v>
      </c>
      <c r="S155" s="8" t="s">
        <v>15</v>
      </c>
      <c r="T155" s="8" t="s">
        <v>16</v>
      </c>
      <c r="U155" s="8" t="s">
        <v>16</v>
      </c>
      <c r="V155" s="10" t="s">
        <v>1305</v>
      </c>
      <c r="W155" s="13">
        <f>TRUNC((Tabela1[[#This Row],[DATA OCORRÊNCIA]]-Tabela1[[#This Row],[DATA NASCIMENTO]])/365)</f>
        <v>21</v>
      </c>
      <c r="X155" s="12">
        <f>TRUNC((Tabela1[[#This Row],[DATA OCORRÊNCIA]]-Tabela1[[#This Row],[DATA ADMISSAO]])/365)</f>
        <v>1</v>
      </c>
      <c r="Y155" s="12" t="str">
        <f>VLOOKUP(Tabela1[[#This Row],[IDADE]],Informações!F:G,2,0)</f>
        <v>21 - 25 ANOS</v>
      </c>
      <c r="Z155" s="15" t="str">
        <f>VLOOKUP(Tabela1[[#This Row],[ANOS DE EMPRESA]],Informações!I:J,2,0)</f>
        <v>1 - 5 ANOS</v>
      </c>
    </row>
    <row r="156" spans="3:26" x14ac:dyDescent="0.25">
      <c r="C156" s="8">
        <v>153</v>
      </c>
      <c r="D156" s="8" t="s">
        <v>34</v>
      </c>
      <c r="E156" s="8" t="s">
        <v>36</v>
      </c>
      <c r="F156" s="8" t="s">
        <v>191</v>
      </c>
      <c r="G156" s="8" t="s">
        <v>840</v>
      </c>
      <c r="H156" s="8" t="s">
        <v>36</v>
      </c>
      <c r="I156" s="9">
        <v>42164</v>
      </c>
      <c r="J156" s="9">
        <v>28492</v>
      </c>
      <c r="K156" s="8" t="s">
        <v>18</v>
      </c>
      <c r="L156" s="9">
        <v>42375.354166666664</v>
      </c>
      <c r="M156" s="8" t="s">
        <v>1301</v>
      </c>
      <c r="N156" s="8" t="s">
        <v>16</v>
      </c>
      <c r="O156" s="8">
        <v>1</v>
      </c>
      <c r="P156" s="8"/>
      <c r="Q156" s="8" t="s">
        <v>1341</v>
      </c>
      <c r="R156" s="8" t="s">
        <v>19</v>
      </c>
      <c r="S156" s="8" t="s">
        <v>15</v>
      </c>
      <c r="T156" s="8" t="s">
        <v>13</v>
      </c>
      <c r="U156" s="8" t="s">
        <v>16</v>
      </c>
      <c r="V156" s="10" t="s">
        <v>1310</v>
      </c>
      <c r="W156" s="13">
        <f>TRUNC((Tabela1[[#This Row],[DATA OCORRÊNCIA]]-Tabela1[[#This Row],[DATA NASCIMENTO]])/365)</f>
        <v>38</v>
      </c>
      <c r="X156" s="12">
        <f>TRUNC((Tabela1[[#This Row],[DATA OCORRÊNCIA]]-Tabela1[[#This Row],[DATA ADMISSAO]])/365)</f>
        <v>0</v>
      </c>
      <c r="Y156" s="12" t="str">
        <f>VLOOKUP(Tabela1[[#This Row],[IDADE]],Informações!F:G,2,0)</f>
        <v>31 - 40 ANOS</v>
      </c>
      <c r="Z156" s="15" t="str">
        <f>VLOOKUP(Tabela1[[#This Row],[ANOS DE EMPRESA]],Informações!I:J,2,0)</f>
        <v>MENOS DE 1 ANO</v>
      </c>
    </row>
    <row r="157" spans="3:26" x14ac:dyDescent="0.25">
      <c r="C157" s="8">
        <v>154</v>
      </c>
      <c r="D157" s="8" t="s">
        <v>34</v>
      </c>
      <c r="E157" s="8" t="s">
        <v>36</v>
      </c>
      <c r="F157" s="8" t="s">
        <v>192</v>
      </c>
      <c r="G157" s="8" t="s">
        <v>756</v>
      </c>
      <c r="H157" s="8" t="s">
        <v>1294</v>
      </c>
      <c r="I157" s="9">
        <v>41459</v>
      </c>
      <c r="J157" s="9">
        <v>32560</v>
      </c>
      <c r="K157" s="8" t="s">
        <v>18</v>
      </c>
      <c r="L157" s="9">
        <v>42416.375</v>
      </c>
      <c r="M157" s="8" t="s">
        <v>1300</v>
      </c>
      <c r="N157" s="8" t="s">
        <v>16</v>
      </c>
      <c r="O157" s="8">
        <v>1</v>
      </c>
      <c r="P157" s="8">
        <v>0</v>
      </c>
      <c r="Q157" s="8" t="s">
        <v>1341</v>
      </c>
      <c r="R157" s="8" t="s">
        <v>14</v>
      </c>
      <c r="S157" s="8" t="s">
        <v>15</v>
      </c>
      <c r="T157" s="8" t="s">
        <v>13</v>
      </c>
      <c r="U157" s="8" t="s">
        <v>16</v>
      </c>
      <c r="V157" s="10" t="s">
        <v>1310</v>
      </c>
      <c r="W157" s="13">
        <f>TRUNC((Tabela1[[#This Row],[DATA OCORRÊNCIA]]-Tabela1[[#This Row],[DATA NASCIMENTO]])/365)</f>
        <v>27</v>
      </c>
      <c r="X157" s="12">
        <f>TRUNC((Tabela1[[#This Row],[DATA OCORRÊNCIA]]-Tabela1[[#This Row],[DATA ADMISSAO]])/365)</f>
        <v>2</v>
      </c>
      <c r="Y157" s="12" t="str">
        <f>VLOOKUP(Tabela1[[#This Row],[IDADE]],Informações!F:G,2,0)</f>
        <v>26 - 30 ANOS</v>
      </c>
      <c r="Z157" s="15" t="str">
        <f>VLOOKUP(Tabela1[[#This Row],[ANOS DE EMPRESA]],Informações!I:J,2,0)</f>
        <v>1 - 5 ANOS</v>
      </c>
    </row>
    <row r="158" spans="3:26" x14ac:dyDescent="0.25">
      <c r="C158" s="8">
        <v>155</v>
      </c>
      <c r="D158" s="8" t="s">
        <v>34</v>
      </c>
      <c r="E158" s="8" t="s">
        <v>36</v>
      </c>
      <c r="F158" s="8" t="s">
        <v>193</v>
      </c>
      <c r="G158" s="8" t="s">
        <v>841</v>
      </c>
      <c r="H158" s="8" t="s">
        <v>1294</v>
      </c>
      <c r="I158" s="9">
        <v>39884</v>
      </c>
      <c r="J158" s="9">
        <v>27044</v>
      </c>
      <c r="K158" s="8" t="s">
        <v>12</v>
      </c>
      <c r="L158" s="9">
        <v>42462.645833333336</v>
      </c>
      <c r="M158" s="8" t="s">
        <v>1299</v>
      </c>
      <c r="N158" s="8" t="s">
        <v>13</v>
      </c>
      <c r="O158" s="8">
        <v>30</v>
      </c>
      <c r="P158" s="8"/>
      <c r="Q158" s="8" t="s">
        <v>1341</v>
      </c>
      <c r="R158" s="8" t="s">
        <v>1312</v>
      </c>
      <c r="S158" s="8" t="s">
        <v>15</v>
      </c>
      <c r="T158" s="8" t="s">
        <v>24</v>
      </c>
      <c r="U158" s="8" t="s">
        <v>13</v>
      </c>
      <c r="V158" s="10" t="s">
        <v>1305</v>
      </c>
      <c r="W158" s="13">
        <f>TRUNC((Tabela1[[#This Row],[DATA OCORRÊNCIA]]-Tabela1[[#This Row],[DATA NASCIMENTO]])/365)</f>
        <v>42</v>
      </c>
      <c r="X158" s="12">
        <f>TRUNC((Tabela1[[#This Row],[DATA OCORRÊNCIA]]-Tabela1[[#This Row],[DATA ADMISSAO]])/365)</f>
        <v>7</v>
      </c>
      <c r="Y158" s="12" t="str">
        <f>VLOOKUP(Tabela1[[#This Row],[IDADE]],Informações!F:G,2,0)</f>
        <v>41- 50 ANOS</v>
      </c>
      <c r="Z158" s="15" t="str">
        <f>VLOOKUP(Tabela1[[#This Row],[ANOS DE EMPRESA]],Informações!I:J,2,0)</f>
        <v>6 - 10 ANOS</v>
      </c>
    </row>
    <row r="159" spans="3:26" x14ac:dyDescent="0.25">
      <c r="C159" s="8">
        <v>156</v>
      </c>
      <c r="D159" s="8" t="s">
        <v>34</v>
      </c>
      <c r="E159" s="8" t="s">
        <v>36</v>
      </c>
      <c r="F159" s="8" t="s">
        <v>194</v>
      </c>
      <c r="G159" s="8" t="s">
        <v>842</v>
      </c>
      <c r="H159" s="8" t="s">
        <v>1293</v>
      </c>
      <c r="I159" s="9">
        <v>41339</v>
      </c>
      <c r="J159" s="9">
        <v>29740</v>
      </c>
      <c r="K159" s="8" t="s">
        <v>12</v>
      </c>
      <c r="L159" s="9">
        <v>42522.4375</v>
      </c>
      <c r="M159" s="8" t="s">
        <v>1300</v>
      </c>
      <c r="N159" s="8" t="s">
        <v>16</v>
      </c>
      <c r="O159" s="8">
        <v>0</v>
      </c>
      <c r="P159" s="8">
        <v>0</v>
      </c>
      <c r="Q159" s="8" t="s">
        <v>1341</v>
      </c>
      <c r="R159" s="8" t="s">
        <v>14</v>
      </c>
      <c r="S159" s="8" t="s">
        <v>15</v>
      </c>
      <c r="T159" s="8" t="s">
        <v>13</v>
      </c>
      <c r="U159" s="8" t="s">
        <v>16</v>
      </c>
      <c r="V159" s="10" t="s">
        <v>1302</v>
      </c>
      <c r="W159" s="13">
        <f>TRUNC((Tabela1[[#This Row],[DATA OCORRÊNCIA]]-Tabela1[[#This Row],[DATA NASCIMENTO]])/365)</f>
        <v>35</v>
      </c>
      <c r="X159" s="12">
        <f>TRUNC((Tabela1[[#This Row],[DATA OCORRÊNCIA]]-Tabela1[[#This Row],[DATA ADMISSAO]])/365)</f>
        <v>3</v>
      </c>
      <c r="Y159" s="12" t="str">
        <f>VLOOKUP(Tabela1[[#This Row],[IDADE]],Informações!F:G,2,0)</f>
        <v>31 - 40 ANOS</v>
      </c>
      <c r="Z159" s="15" t="str">
        <f>VLOOKUP(Tabela1[[#This Row],[ANOS DE EMPRESA]],Informações!I:J,2,0)</f>
        <v>1 - 5 ANOS</v>
      </c>
    </row>
    <row r="160" spans="3:26" x14ac:dyDescent="0.25">
      <c r="C160" s="8">
        <v>157</v>
      </c>
      <c r="D160" s="8" t="s">
        <v>34</v>
      </c>
      <c r="E160" s="8" t="s">
        <v>36</v>
      </c>
      <c r="F160" s="8" t="s">
        <v>195</v>
      </c>
      <c r="G160" s="8" t="s">
        <v>843</v>
      </c>
      <c r="H160" s="8" t="s">
        <v>1297</v>
      </c>
      <c r="I160" s="9">
        <v>42199</v>
      </c>
      <c r="J160" s="9">
        <v>35573</v>
      </c>
      <c r="K160" s="8" t="s">
        <v>12</v>
      </c>
      <c r="L160" s="9">
        <v>42516.375</v>
      </c>
      <c r="M160" s="8" t="s">
        <v>1299</v>
      </c>
      <c r="N160" s="8" t="s">
        <v>13</v>
      </c>
      <c r="O160" s="8">
        <v>21</v>
      </c>
      <c r="P160" s="8">
        <v>0</v>
      </c>
      <c r="Q160" s="8" t="s">
        <v>1341</v>
      </c>
      <c r="R160" s="8" t="s">
        <v>19</v>
      </c>
      <c r="S160" s="8" t="s">
        <v>15</v>
      </c>
      <c r="T160" s="8" t="s">
        <v>13</v>
      </c>
      <c r="U160" s="8" t="s">
        <v>13</v>
      </c>
      <c r="V160" s="10" t="s">
        <v>1305</v>
      </c>
      <c r="W160" s="13">
        <f>TRUNC((Tabela1[[#This Row],[DATA OCORRÊNCIA]]-Tabela1[[#This Row],[DATA NASCIMENTO]])/365)</f>
        <v>19</v>
      </c>
      <c r="X160" s="12">
        <f>TRUNC((Tabela1[[#This Row],[DATA OCORRÊNCIA]]-Tabela1[[#This Row],[DATA ADMISSAO]])/365)</f>
        <v>0</v>
      </c>
      <c r="Y160" s="12" t="str">
        <f>VLOOKUP(Tabela1[[#This Row],[IDADE]],Informações!F:G,2,0)</f>
        <v>18 - 20 ANOS</v>
      </c>
      <c r="Z160" s="15" t="str">
        <f>VLOOKUP(Tabela1[[#This Row],[ANOS DE EMPRESA]],Informações!I:J,2,0)</f>
        <v>MENOS DE 1 ANO</v>
      </c>
    </row>
    <row r="161" spans="3:26" x14ac:dyDescent="0.25">
      <c r="C161" s="8">
        <v>158</v>
      </c>
      <c r="D161" s="8" t="s">
        <v>34</v>
      </c>
      <c r="E161" s="8" t="s">
        <v>38</v>
      </c>
      <c r="F161" s="8" t="s">
        <v>196</v>
      </c>
      <c r="G161" s="8" t="s">
        <v>844</v>
      </c>
      <c r="H161" s="8" t="s">
        <v>1294</v>
      </c>
      <c r="I161" s="9">
        <v>38810</v>
      </c>
      <c r="J161" s="9">
        <v>31585</v>
      </c>
      <c r="K161" s="8" t="s">
        <v>21</v>
      </c>
      <c r="L161" s="9">
        <v>42901.770833333336</v>
      </c>
      <c r="M161" s="8" t="s">
        <v>1300</v>
      </c>
      <c r="N161" s="8" t="s">
        <v>16</v>
      </c>
      <c r="O161" s="8">
        <v>0</v>
      </c>
      <c r="P161" s="8"/>
      <c r="Q161" s="8" t="s">
        <v>22</v>
      </c>
      <c r="R161" s="8" t="s">
        <v>20</v>
      </c>
      <c r="S161" s="8" t="s">
        <v>15</v>
      </c>
      <c r="T161" s="8" t="s">
        <v>13</v>
      </c>
      <c r="U161" s="8" t="s">
        <v>16</v>
      </c>
      <c r="V161" s="10" t="s">
        <v>1302</v>
      </c>
      <c r="W161" s="13">
        <f>TRUNC((Tabela1[[#This Row],[DATA OCORRÊNCIA]]-Tabela1[[#This Row],[DATA NASCIMENTO]])/365)</f>
        <v>31</v>
      </c>
      <c r="X161" s="12">
        <f>TRUNC((Tabela1[[#This Row],[DATA OCORRÊNCIA]]-Tabela1[[#This Row],[DATA ADMISSAO]])/365)</f>
        <v>11</v>
      </c>
      <c r="Y161" s="12" t="str">
        <f>VLOOKUP(Tabela1[[#This Row],[IDADE]],Informações!F:G,2,0)</f>
        <v>31 - 40 ANOS</v>
      </c>
      <c r="Z161" s="15" t="str">
        <f>VLOOKUP(Tabela1[[#This Row],[ANOS DE EMPRESA]],Informações!I:J,2,0)</f>
        <v>11 - 20 ANOS</v>
      </c>
    </row>
    <row r="162" spans="3:26" x14ac:dyDescent="0.25">
      <c r="C162" s="8">
        <v>159</v>
      </c>
      <c r="D162" s="8" t="s">
        <v>34</v>
      </c>
      <c r="E162" s="8" t="s">
        <v>36</v>
      </c>
      <c r="F162" s="8" t="s">
        <v>197</v>
      </c>
      <c r="G162" s="8" t="s">
        <v>845</v>
      </c>
      <c r="H162" s="8" t="s">
        <v>1294</v>
      </c>
      <c r="I162" s="9">
        <v>37700</v>
      </c>
      <c r="J162" s="9">
        <v>29613</v>
      </c>
      <c r="K162" s="8" t="s">
        <v>12</v>
      </c>
      <c r="L162" s="9">
        <v>42570.444444444445</v>
      </c>
      <c r="M162" s="8" t="s">
        <v>1300</v>
      </c>
      <c r="N162" s="8" t="s">
        <v>16</v>
      </c>
      <c r="O162" s="8">
        <v>1</v>
      </c>
      <c r="P162" s="8">
        <v>0</v>
      </c>
      <c r="Q162" s="8" t="s">
        <v>1341</v>
      </c>
      <c r="R162" s="8" t="s">
        <v>28</v>
      </c>
      <c r="S162" s="8" t="s">
        <v>15</v>
      </c>
      <c r="T162" s="8" t="s">
        <v>13</v>
      </c>
      <c r="U162" s="8" t="s">
        <v>16</v>
      </c>
      <c r="V162" s="10" t="s">
        <v>1304</v>
      </c>
      <c r="W162" s="13">
        <f>TRUNC((Tabela1[[#This Row],[DATA OCORRÊNCIA]]-Tabela1[[#This Row],[DATA NASCIMENTO]])/365)</f>
        <v>35</v>
      </c>
      <c r="X162" s="12">
        <f>TRUNC((Tabela1[[#This Row],[DATA OCORRÊNCIA]]-Tabela1[[#This Row],[DATA ADMISSAO]])/365)</f>
        <v>13</v>
      </c>
      <c r="Y162" s="12" t="str">
        <f>VLOOKUP(Tabela1[[#This Row],[IDADE]],Informações!F:G,2,0)</f>
        <v>31 - 40 ANOS</v>
      </c>
      <c r="Z162" s="15" t="str">
        <f>VLOOKUP(Tabela1[[#This Row],[ANOS DE EMPRESA]],Informações!I:J,2,0)</f>
        <v>11 - 20 ANOS</v>
      </c>
    </row>
    <row r="163" spans="3:26" x14ac:dyDescent="0.25">
      <c r="C163" s="8">
        <v>160</v>
      </c>
      <c r="D163" s="8" t="s">
        <v>34</v>
      </c>
      <c r="E163" s="8" t="s">
        <v>36</v>
      </c>
      <c r="F163" s="8" t="s">
        <v>198</v>
      </c>
      <c r="G163" s="8" t="s">
        <v>846</v>
      </c>
      <c r="H163" s="8" t="s">
        <v>1297</v>
      </c>
      <c r="I163" s="9">
        <v>40381</v>
      </c>
      <c r="J163" s="9">
        <v>31834</v>
      </c>
      <c r="K163" s="8" t="s">
        <v>12</v>
      </c>
      <c r="L163" s="9">
        <v>42577.819444444445</v>
      </c>
      <c r="M163" s="8" t="s">
        <v>1301</v>
      </c>
      <c r="N163" s="8" t="s">
        <v>16</v>
      </c>
      <c r="O163" s="8">
        <v>1</v>
      </c>
      <c r="P163" s="8"/>
      <c r="Q163" s="8" t="s">
        <v>1341</v>
      </c>
      <c r="R163" s="8" t="s">
        <v>14</v>
      </c>
      <c r="S163" s="8" t="s">
        <v>15</v>
      </c>
      <c r="T163" s="8" t="s">
        <v>13</v>
      </c>
      <c r="U163" s="8" t="s">
        <v>16</v>
      </c>
      <c r="V163" s="10" t="s">
        <v>1310</v>
      </c>
      <c r="W163" s="13">
        <f>TRUNC((Tabela1[[#This Row],[DATA OCORRÊNCIA]]-Tabela1[[#This Row],[DATA NASCIMENTO]])/365)</f>
        <v>29</v>
      </c>
      <c r="X163" s="12">
        <f>TRUNC((Tabela1[[#This Row],[DATA OCORRÊNCIA]]-Tabela1[[#This Row],[DATA ADMISSAO]])/365)</f>
        <v>6</v>
      </c>
      <c r="Y163" s="12" t="str">
        <f>VLOOKUP(Tabela1[[#This Row],[IDADE]],Informações!F:G,2,0)</f>
        <v>26 - 30 ANOS</v>
      </c>
      <c r="Z163" s="15" t="str">
        <f>VLOOKUP(Tabela1[[#This Row],[ANOS DE EMPRESA]],Informações!I:J,2,0)</f>
        <v>6 - 10 ANOS</v>
      </c>
    </row>
    <row r="164" spans="3:26" x14ac:dyDescent="0.25">
      <c r="C164" s="8">
        <v>161</v>
      </c>
      <c r="D164" s="8" t="s">
        <v>34</v>
      </c>
      <c r="E164" s="8" t="s">
        <v>36</v>
      </c>
      <c r="F164" s="8" t="s">
        <v>199</v>
      </c>
      <c r="G164" s="8" t="s">
        <v>847</v>
      </c>
      <c r="H164" s="8" t="s">
        <v>36</v>
      </c>
      <c r="I164" s="9">
        <v>39450</v>
      </c>
      <c r="J164" s="9">
        <v>25515</v>
      </c>
      <c r="K164" s="8" t="s">
        <v>12</v>
      </c>
      <c r="L164" s="9">
        <v>42794.479166666664</v>
      </c>
      <c r="M164" s="8" t="s">
        <v>1301</v>
      </c>
      <c r="N164" s="8" t="s">
        <v>13</v>
      </c>
      <c r="O164" s="8">
        <v>5</v>
      </c>
      <c r="P164" s="8"/>
      <c r="Q164" s="8" t="s">
        <v>22</v>
      </c>
      <c r="R164" s="8" t="s">
        <v>19</v>
      </c>
      <c r="S164" s="8" t="s">
        <v>15</v>
      </c>
      <c r="T164" s="8" t="s">
        <v>13</v>
      </c>
      <c r="U164" s="8" t="s">
        <v>16</v>
      </c>
      <c r="V164" s="10" t="s">
        <v>1304</v>
      </c>
      <c r="W164" s="13">
        <f>TRUNC((Tabela1[[#This Row],[DATA OCORRÊNCIA]]-Tabela1[[#This Row],[DATA NASCIMENTO]])/365)</f>
        <v>47</v>
      </c>
      <c r="X164" s="12">
        <f>TRUNC((Tabela1[[#This Row],[DATA OCORRÊNCIA]]-Tabela1[[#This Row],[DATA ADMISSAO]])/365)</f>
        <v>9</v>
      </c>
      <c r="Y164" s="12" t="str">
        <f>VLOOKUP(Tabela1[[#This Row],[IDADE]],Informações!F:G,2,0)</f>
        <v>41- 50 ANOS</v>
      </c>
      <c r="Z164" s="15" t="str">
        <f>VLOOKUP(Tabela1[[#This Row],[ANOS DE EMPRESA]],Informações!I:J,2,0)</f>
        <v>6 - 10 ANOS</v>
      </c>
    </row>
    <row r="165" spans="3:26" x14ac:dyDescent="0.25">
      <c r="C165" s="8">
        <v>162</v>
      </c>
      <c r="D165" s="8" t="s">
        <v>34</v>
      </c>
      <c r="E165" s="8" t="s">
        <v>38</v>
      </c>
      <c r="F165" s="8" t="s">
        <v>200</v>
      </c>
      <c r="G165" s="8" t="s">
        <v>848</v>
      </c>
      <c r="H165" s="8" t="s">
        <v>36</v>
      </c>
      <c r="I165" s="9">
        <v>42333</v>
      </c>
      <c r="J165" s="9">
        <v>35047</v>
      </c>
      <c r="K165" s="8" t="s">
        <v>12</v>
      </c>
      <c r="L165" s="9">
        <v>42482.958333333336</v>
      </c>
      <c r="M165" s="8" t="s">
        <v>1300</v>
      </c>
      <c r="N165" s="8" t="s">
        <v>16</v>
      </c>
      <c r="O165" s="8">
        <v>9</v>
      </c>
      <c r="P165" s="8">
        <v>0</v>
      </c>
      <c r="Q165" s="8" t="s">
        <v>1341</v>
      </c>
      <c r="R165" s="8" t="s">
        <v>14</v>
      </c>
      <c r="S165" s="8" t="s">
        <v>15</v>
      </c>
      <c r="T165" s="8" t="s">
        <v>13</v>
      </c>
      <c r="U165" s="8" t="s">
        <v>16</v>
      </c>
      <c r="V165" s="10" t="s">
        <v>1304</v>
      </c>
      <c r="W165" s="13">
        <f>TRUNC((Tabela1[[#This Row],[DATA OCORRÊNCIA]]-Tabela1[[#This Row],[DATA NASCIMENTO]])/365)</f>
        <v>20</v>
      </c>
      <c r="X165" s="12">
        <f>TRUNC((Tabela1[[#This Row],[DATA OCORRÊNCIA]]-Tabela1[[#This Row],[DATA ADMISSAO]])/365)</f>
        <v>0</v>
      </c>
      <c r="Y165" s="12" t="str">
        <f>VLOOKUP(Tabela1[[#This Row],[IDADE]],Informações!F:G,2,0)</f>
        <v>18 - 20 ANOS</v>
      </c>
      <c r="Z165" s="15" t="str">
        <f>VLOOKUP(Tabela1[[#This Row],[ANOS DE EMPRESA]],Informações!I:J,2,0)</f>
        <v>MENOS DE 1 ANO</v>
      </c>
    </row>
    <row r="166" spans="3:26" x14ac:dyDescent="0.25">
      <c r="C166" s="8">
        <v>163</v>
      </c>
      <c r="D166" s="8" t="s">
        <v>34</v>
      </c>
      <c r="E166" s="8" t="s">
        <v>38</v>
      </c>
      <c r="F166" s="8" t="s">
        <v>201</v>
      </c>
      <c r="G166" s="8" t="s">
        <v>849</v>
      </c>
      <c r="H166" s="8" t="s">
        <v>1294</v>
      </c>
      <c r="I166" s="9">
        <v>37361</v>
      </c>
      <c r="J166" s="9">
        <v>30527</v>
      </c>
      <c r="K166" s="8" t="s">
        <v>12</v>
      </c>
      <c r="L166" s="9">
        <v>42472.493055555555</v>
      </c>
      <c r="M166" s="8" t="s">
        <v>1300</v>
      </c>
      <c r="N166" s="8" t="s">
        <v>13</v>
      </c>
      <c r="O166" s="8">
        <v>11</v>
      </c>
      <c r="P166" s="8">
        <v>0</v>
      </c>
      <c r="Q166" s="8" t="s">
        <v>1341</v>
      </c>
      <c r="R166" s="8" t="s">
        <v>19</v>
      </c>
      <c r="S166" s="8" t="s">
        <v>15</v>
      </c>
      <c r="T166" s="8" t="s">
        <v>13</v>
      </c>
      <c r="U166" s="8" t="s">
        <v>16</v>
      </c>
      <c r="V166" s="10" t="s">
        <v>1304</v>
      </c>
      <c r="W166" s="13">
        <f>TRUNC((Tabela1[[#This Row],[DATA OCORRÊNCIA]]-Tabela1[[#This Row],[DATA NASCIMENTO]])/365)</f>
        <v>32</v>
      </c>
      <c r="X166" s="12">
        <f>TRUNC((Tabela1[[#This Row],[DATA OCORRÊNCIA]]-Tabela1[[#This Row],[DATA ADMISSAO]])/365)</f>
        <v>14</v>
      </c>
      <c r="Y166" s="12" t="str">
        <f>VLOOKUP(Tabela1[[#This Row],[IDADE]],Informações!F:G,2,0)</f>
        <v>31 - 40 ANOS</v>
      </c>
      <c r="Z166" s="15" t="str">
        <f>VLOOKUP(Tabela1[[#This Row],[ANOS DE EMPRESA]],Informações!I:J,2,0)</f>
        <v>11 - 20 ANOS</v>
      </c>
    </row>
    <row r="167" spans="3:26" x14ac:dyDescent="0.25">
      <c r="C167" s="8">
        <v>164</v>
      </c>
      <c r="D167" s="8" t="s">
        <v>34</v>
      </c>
      <c r="E167" s="8" t="s">
        <v>36</v>
      </c>
      <c r="F167" s="8" t="s">
        <v>202</v>
      </c>
      <c r="G167" s="8" t="s">
        <v>850</v>
      </c>
      <c r="H167" s="8" t="s">
        <v>1297</v>
      </c>
      <c r="I167" s="9">
        <v>41732</v>
      </c>
      <c r="J167" s="9">
        <v>29211</v>
      </c>
      <c r="K167" s="8" t="s">
        <v>12</v>
      </c>
      <c r="L167" s="9">
        <v>42516.416666666664</v>
      </c>
      <c r="M167" s="8" t="s">
        <v>1301</v>
      </c>
      <c r="N167" s="8" t="s">
        <v>16</v>
      </c>
      <c r="O167" s="8">
        <v>0</v>
      </c>
      <c r="P167" s="8">
        <v>0</v>
      </c>
      <c r="Q167" s="8" t="s">
        <v>1341</v>
      </c>
      <c r="R167" s="8" t="s">
        <v>14</v>
      </c>
      <c r="S167" s="8" t="s">
        <v>15</v>
      </c>
      <c r="T167" s="8" t="s">
        <v>13</v>
      </c>
      <c r="U167" s="8" t="s">
        <v>16</v>
      </c>
      <c r="V167" s="10" t="s">
        <v>1310</v>
      </c>
      <c r="W167" s="13">
        <f>TRUNC((Tabela1[[#This Row],[DATA OCORRÊNCIA]]-Tabela1[[#This Row],[DATA NASCIMENTO]])/365)</f>
        <v>36</v>
      </c>
      <c r="X167" s="12">
        <f>TRUNC((Tabela1[[#This Row],[DATA OCORRÊNCIA]]-Tabela1[[#This Row],[DATA ADMISSAO]])/365)</f>
        <v>2</v>
      </c>
      <c r="Y167" s="12" t="str">
        <f>VLOOKUP(Tabela1[[#This Row],[IDADE]],Informações!F:G,2,0)</f>
        <v>31 - 40 ANOS</v>
      </c>
      <c r="Z167" s="15" t="str">
        <f>VLOOKUP(Tabela1[[#This Row],[ANOS DE EMPRESA]],Informações!I:J,2,0)</f>
        <v>1 - 5 ANOS</v>
      </c>
    </row>
    <row r="168" spans="3:26" x14ac:dyDescent="0.25">
      <c r="C168" s="8">
        <v>165</v>
      </c>
      <c r="D168" s="8" t="s">
        <v>34</v>
      </c>
      <c r="E168" s="8" t="s">
        <v>23</v>
      </c>
      <c r="F168" s="8" t="s">
        <v>203</v>
      </c>
      <c r="G168" s="8" t="s">
        <v>851</v>
      </c>
      <c r="H168" s="8" t="s">
        <v>1298</v>
      </c>
      <c r="I168" s="9">
        <v>41256</v>
      </c>
      <c r="J168" s="9">
        <v>32129</v>
      </c>
      <c r="K168" s="8" t="s">
        <v>12</v>
      </c>
      <c r="L168" s="9">
        <v>42601.3125</v>
      </c>
      <c r="M168" s="8" t="s">
        <v>1300</v>
      </c>
      <c r="N168" s="8" t="s">
        <v>16</v>
      </c>
      <c r="O168" s="8">
        <v>1</v>
      </c>
      <c r="P168" s="8">
        <v>0</v>
      </c>
      <c r="Q168" s="8" t="s">
        <v>1341</v>
      </c>
      <c r="R168" s="8" t="s">
        <v>14</v>
      </c>
      <c r="S168" s="8" t="s">
        <v>15</v>
      </c>
      <c r="T168" s="8" t="s">
        <v>16</v>
      </c>
      <c r="U168" s="8" t="s">
        <v>16</v>
      </c>
      <c r="V168" s="10" t="s">
        <v>1304</v>
      </c>
      <c r="W168" s="13">
        <f>TRUNC((Tabela1[[#This Row],[DATA OCORRÊNCIA]]-Tabela1[[#This Row],[DATA NASCIMENTO]])/365)</f>
        <v>28</v>
      </c>
      <c r="X168" s="12">
        <f>TRUNC((Tabela1[[#This Row],[DATA OCORRÊNCIA]]-Tabela1[[#This Row],[DATA ADMISSAO]])/365)</f>
        <v>3</v>
      </c>
      <c r="Y168" s="12" t="str">
        <f>VLOOKUP(Tabela1[[#This Row],[IDADE]],Informações!F:G,2,0)</f>
        <v>26 - 30 ANOS</v>
      </c>
      <c r="Z168" s="15" t="str">
        <f>VLOOKUP(Tabela1[[#This Row],[ANOS DE EMPRESA]],Informações!I:J,2,0)</f>
        <v>1 - 5 ANOS</v>
      </c>
    </row>
    <row r="169" spans="3:26" x14ac:dyDescent="0.25">
      <c r="C169" s="8">
        <v>166</v>
      </c>
      <c r="D169" s="8" t="s">
        <v>34</v>
      </c>
      <c r="E169" s="8" t="s">
        <v>36</v>
      </c>
      <c r="F169" s="8" t="s">
        <v>204</v>
      </c>
      <c r="G169" s="8" t="s">
        <v>852</v>
      </c>
      <c r="H169" s="8" t="s">
        <v>1294</v>
      </c>
      <c r="I169" s="9">
        <v>38845</v>
      </c>
      <c r="J169" s="9">
        <v>31300</v>
      </c>
      <c r="K169" s="8" t="s">
        <v>18</v>
      </c>
      <c r="L169" s="9">
        <v>42422.416666666664</v>
      </c>
      <c r="M169" s="8" t="s">
        <v>1300</v>
      </c>
      <c r="N169" s="8" t="s">
        <v>16</v>
      </c>
      <c r="O169" s="8"/>
      <c r="P169" s="8">
        <v>0</v>
      </c>
      <c r="Q169" s="8" t="s">
        <v>1341</v>
      </c>
      <c r="R169" s="8" t="s">
        <v>14</v>
      </c>
      <c r="S169" s="8" t="s">
        <v>15</v>
      </c>
      <c r="T169" s="8" t="s">
        <v>13</v>
      </c>
      <c r="U169" s="8" t="s">
        <v>16</v>
      </c>
      <c r="V169" s="10" t="s">
        <v>1304</v>
      </c>
      <c r="W169" s="13">
        <f>TRUNC((Tabela1[[#This Row],[DATA OCORRÊNCIA]]-Tabela1[[#This Row],[DATA NASCIMENTO]])/365)</f>
        <v>30</v>
      </c>
      <c r="X169" s="12">
        <f>TRUNC((Tabela1[[#This Row],[DATA OCORRÊNCIA]]-Tabela1[[#This Row],[DATA ADMISSAO]])/365)</f>
        <v>9</v>
      </c>
      <c r="Y169" s="12" t="str">
        <f>VLOOKUP(Tabela1[[#This Row],[IDADE]],Informações!F:G,2,0)</f>
        <v>26 - 30 ANOS</v>
      </c>
      <c r="Z169" s="15" t="str">
        <f>VLOOKUP(Tabela1[[#This Row],[ANOS DE EMPRESA]],Informações!I:J,2,0)</f>
        <v>6 - 10 ANOS</v>
      </c>
    </row>
    <row r="170" spans="3:26" x14ac:dyDescent="0.25">
      <c r="C170" s="8">
        <v>167</v>
      </c>
      <c r="D170" s="8" t="s">
        <v>34</v>
      </c>
      <c r="E170" s="8" t="s">
        <v>36</v>
      </c>
      <c r="F170" s="8" t="s">
        <v>205</v>
      </c>
      <c r="G170" s="8" t="s">
        <v>853</v>
      </c>
      <c r="H170" s="8" t="s">
        <v>36</v>
      </c>
      <c r="I170" s="9">
        <v>42446</v>
      </c>
      <c r="J170" s="9">
        <v>31183</v>
      </c>
      <c r="K170" s="8" t="s">
        <v>21</v>
      </c>
      <c r="L170" s="9">
        <v>42884.583333333336</v>
      </c>
      <c r="M170" s="8" t="s">
        <v>1299</v>
      </c>
      <c r="N170" s="8" t="s">
        <v>16</v>
      </c>
      <c r="O170" s="8">
        <v>0</v>
      </c>
      <c r="P170" s="8">
        <v>0</v>
      </c>
      <c r="Q170" s="8" t="s">
        <v>1341</v>
      </c>
      <c r="R170" s="8" t="s">
        <v>1313</v>
      </c>
      <c r="S170" s="8" t="s">
        <v>15</v>
      </c>
      <c r="T170" s="8" t="s">
        <v>13</v>
      </c>
      <c r="U170" s="8" t="s">
        <v>16</v>
      </c>
      <c r="V170" s="10" t="s">
        <v>1303</v>
      </c>
      <c r="W170" s="13">
        <f>TRUNC((Tabela1[[#This Row],[DATA OCORRÊNCIA]]-Tabela1[[#This Row],[DATA NASCIMENTO]])/365)</f>
        <v>32</v>
      </c>
      <c r="X170" s="12">
        <f>TRUNC((Tabela1[[#This Row],[DATA OCORRÊNCIA]]-Tabela1[[#This Row],[DATA ADMISSAO]])/365)</f>
        <v>1</v>
      </c>
      <c r="Y170" s="12" t="str">
        <f>VLOOKUP(Tabela1[[#This Row],[IDADE]],Informações!F:G,2,0)</f>
        <v>31 - 40 ANOS</v>
      </c>
      <c r="Z170" s="15" t="str">
        <f>VLOOKUP(Tabela1[[#This Row],[ANOS DE EMPRESA]],Informações!I:J,2,0)</f>
        <v>1 - 5 ANOS</v>
      </c>
    </row>
    <row r="171" spans="3:26" x14ac:dyDescent="0.25">
      <c r="C171" s="8">
        <v>168</v>
      </c>
      <c r="D171" s="8" t="s">
        <v>34</v>
      </c>
      <c r="E171" s="8" t="s">
        <v>36</v>
      </c>
      <c r="F171" s="8" t="s">
        <v>206</v>
      </c>
      <c r="G171" s="8" t="s">
        <v>854</v>
      </c>
      <c r="H171" s="8" t="s">
        <v>1294</v>
      </c>
      <c r="I171" s="9">
        <v>39339</v>
      </c>
      <c r="J171" s="9">
        <v>26379</v>
      </c>
      <c r="K171" s="8" t="s">
        <v>12</v>
      </c>
      <c r="L171" s="9">
        <v>42486.572916666664</v>
      </c>
      <c r="M171" s="8" t="s">
        <v>1300</v>
      </c>
      <c r="N171" s="8" t="s">
        <v>16</v>
      </c>
      <c r="O171" s="8">
        <v>0</v>
      </c>
      <c r="P171" s="8"/>
      <c r="Q171" s="8" t="s">
        <v>1341</v>
      </c>
      <c r="R171" s="8" t="s">
        <v>14</v>
      </c>
      <c r="S171" s="8" t="s">
        <v>15</v>
      </c>
      <c r="T171" s="8" t="s">
        <v>13</v>
      </c>
      <c r="U171" s="8" t="s">
        <v>16</v>
      </c>
      <c r="V171" s="10" t="s">
        <v>1310</v>
      </c>
      <c r="W171" s="13">
        <f>TRUNC((Tabela1[[#This Row],[DATA OCORRÊNCIA]]-Tabela1[[#This Row],[DATA NASCIMENTO]])/365)</f>
        <v>44</v>
      </c>
      <c r="X171" s="12">
        <f>TRUNC((Tabela1[[#This Row],[DATA OCORRÊNCIA]]-Tabela1[[#This Row],[DATA ADMISSAO]])/365)</f>
        <v>8</v>
      </c>
      <c r="Y171" s="12" t="str">
        <f>VLOOKUP(Tabela1[[#This Row],[IDADE]],Informações!F:G,2,0)</f>
        <v>41- 50 ANOS</v>
      </c>
      <c r="Z171" s="15" t="str">
        <f>VLOOKUP(Tabela1[[#This Row],[ANOS DE EMPRESA]],Informações!I:J,2,0)</f>
        <v>6 - 10 ANOS</v>
      </c>
    </row>
    <row r="172" spans="3:26" x14ac:dyDescent="0.25">
      <c r="C172" s="8">
        <v>169</v>
      </c>
      <c r="D172" s="8" t="s">
        <v>34</v>
      </c>
      <c r="E172" s="8" t="s">
        <v>36</v>
      </c>
      <c r="F172" s="8" t="s">
        <v>207</v>
      </c>
      <c r="G172" s="8" t="s">
        <v>855</v>
      </c>
      <c r="H172" s="8" t="s">
        <v>1297</v>
      </c>
      <c r="I172" s="9">
        <v>42129</v>
      </c>
      <c r="J172" s="9">
        <v>26929</v>
      </c>
      <c r="K172" s="8" t="s">
        <v>12</v>
      </c>
      <c r="L172" s="9">
        <v>42604.875</v>
      </c>
      <c r="M172" s="8" t="s">
        <v>1301</v>
      </c>
      <c r="N172" s="8" t="s">
        <v>16</v>
      </c>
      <c r="O172" s="8">
        <v>0</v>
      </c>
      <c r="P172" s="8">
        <v>0</v>
      </c>
      <c r="Q172" s="8" t="s">
        <v>1341</v>
      </c>
      <c r="R172" s="8" t="s">
        <v>14</v>
      </c>
      <c r="S172" s="8" t="s">
        <v>15</v>
      </c>
      <c r="T172" s="8" t="s">
        <v>13</v>
      </c>
      <c r="U172" s="8" t="s">
        <v>16</v>
      </c>
      <c r="V172" s="10" t="s">
        <v>1302</v>
      </c>
      <c r="W172" s="13">
        <f>TRUNC((Tabela1[[#This Row],[DATA OCORRÊNCIA]]-Tabela1[[#This Row],[DATA NASCIMENTO]])/365)</f>
        <v>42</v>
      </c>
      <c r="X172" s="12">
        <f>TRUNC((Tabela1[[#This Row],[DATA OCORRÊNCIA]]-Tabela1[[#This Row],[DATA ADMISSAO]])/365)</f>
        <v>1</v>
      </c>
      <c r="Y172" s="12" t="str">
        <f>VLOOKUP(Tabela1[[#This Row],[IDADE]],Informações!F:G,2,0)</f>
        <v>41- 50 ANOS</v>
      </c>
      <c r="Z172" s="15" t="str">
        <f>VLOOKUP(Tabela1[[#This Row],[ANOS DE EMPRESA]],Informações!I:J,2,0)</f>
        <v>1 - 5 ANOS</v>
      </c>
    </row>
    <row r="173" spans="3:26" x14ac:dyDescent="0.25">
      <c r="C173" s="8">
        <v>170</v>
      </c>
      <c r="D173" s="8" t="s">
        <v>34</v>
      </c>
      <c r="E173" s="8" t="s">
        <v>36</v>
      </c>
      <c r="F173" s="8" t="s">
        <v>208</v>
      </c>
      <c r="G173" s="8" t="s">
        <v>856</v>
      </c>
      <c r="H173" s="8" t="s">
        <v>36</v>
      </c>
      <c r="I173" s="9">
        <v>41499</v>
      </c>
      <c r="J173" s="9">
        <v>30096</v>
      </c>
      <c r="K173" s="8" t="s">
        <v>12</v>
      </c>
      <c r="L173" s="9">
        <v>42766.819444444445</v>
      </c>
      <c r="M173" s="8" t="s">
        <v>1300</v>
      </c>
      <c r="N173" s="8" t="s">
        <v>16</v>
      </c>
      <c r="O173" s="8">
        <v>4</v>
      </c>
      <c r="P173" s="8">
        <v>0</v>
      </c>
      <c r="Q173" s="8" t="s">
        <v>1341</v>
      </c>
      <c r="R173" s="8" t="s">
        <v>14</v>
      </c>
      <c r="S173" s="8" t="s">
        <v>15</v>
      </c>
      <c r="T173" s="8" t="s">
        <v>13</v>
      </c>
      <c r="U173" s="8" t="s">
        <v>16</v>
      </c>
      <c r="V173" s="10" t="s">
        <v>1310</v>
      </c>
      <c r="W173" s="13">
        <f>TRUNC((Tabela1[[#This Row],[DATA OCORRÊNCIA]]-Tabela1[[#This Row],[DATA NASCIMENTO]])/365)</f>
        <v>34</v>
      </c>
      <c r="X173" s="12">
        <f>TRUNC((Tabela1[[#This Row],[DATA OCORRÊNCIA]]-Tabela1[[#This Row],[DATA ADMISSAO]])/365)</f>
        <v>3</v>
      </c>
      <c r="Y173" s="12" t="str">
        <f>VLOOKUP(Tabela1[[#This Row],[IDADE]],Informações!F:G,2,0)</f>
        <v>31 - 40 ANOS</v>
      </c>
      <c r="Z173" s="15" t="str">
        <f>VLOOKUP(Tabela1[[#This Row],[ANOS DE EMPRESA]],Informações!I:J,2,0)</f>
        <v>1 - 5 ANOS</v>
      </c>
    </row>
    <row r="174" spans="3:26" x14ac:dyDescent="0.25">
      <c r="C174" s="8">
        <v>171</v>
      </c>
      <c r="D174" s="8" t="s">
        <v>34</v>
      </c>
      <c r="E174" s="8" t="s">
        <v>38</v>
      </c>
      <c r="F174" s="8" t="s">
        <v>209</v>
      </c>
      <c r="G174" s="8" t="s">
        <v>857</v>
      </c>
      <c r="H174" s="8" t="s">
        <v>36</v>
      </c>
      <c r="I174" s="9">
        <v>39175</v>
      </c>
      <c r="J174" s="9">
        <v>31644</v>
      </c>
      <c r="K174" s="8" t="s">
        <v>12</v>
      </c>
      <c r="L174" s="9">
        <v>42774.638888888891</v>
      </c>
      <c r="M174" s="8" t="s">
        <v>1301</v>
      </c>
      <c r="N174" s="8" t="s">
        <v>16</v>
      </c>
      <c r="O174" s="8">
        <v>2</v>
      </c>
      <c r="P174" s="8">
        <v>0</v>
      </c>
      <c r="Q174" s="8" t="s">
        <v>22</v>
      </c>
      <c r="R174" s="8" t="s">
        <v>14</v>
      </c>
      <c r="S174" s="8" t="s">
        <v>15</v>
      </c>
      <c r="T174" s="8" t="s">
        <v>13</v>
      </c>
      <c r="U174" s="8" t="s">
        <v>16</v>
      </c>
      <c r="V174" s="10" t="s">
        <v>1302</v>
      </c>
      <c r="W174" s="13">
        <f>TRUNC((Tabela1[[#This Row],[DATA OCORRÊNCIA]]-Tabela1[[#This Row],[DATA NASCIMENTO]])/365)</f>
        <v>30</v>
      </c>
      <c r="X174" s="12">
        <f>TRUNC((Tabela1[[#This Row],[DATA OCORRÊNCIA]]-Tabela1[[#This Row],[DATA ADMISSAO]])/365)</f>
        <v>9</v>
      </c>
      <c r="Y174" s="12" t="str">
        <f>VLOOKUP(Tabela1[[#This Row],[IDADE]],Informações!F:G,2,0)</f>
        <v>26 - 30 ANOS</v>
      </c>
      <c r="Z174" s="15" t="str">
        <f>VLOOKUP(Tabela1[[#This Row],[ANOS DE EMPRESA]],Informações!I:J,2,0)</f>
        <v>6 - 10 ANOS</v>
      </c>
    </row>
    <row r="175" spans="3:26" x14ac:dyDescent="0.25">
      <c r="C175" s="8">
        <v>172</v>
      </c>
      <c r="D175" s="8" t="s">
        <v>34</v>
      </c>
      <c r="E175" s="8" t="s">
        <v>36</v>
      </c>
      <c r="F175" s="8" t="s">
        <v>210</v>
      </c>
      <c r="G175" s="8" t="s">
        <v>858</v>
      </c>
      <c r="H175" s="8" t="s">
        <v>1293</v>
      </c>
      <c r="I175" s="9">
        <v>40581</v>
      </c>
      <c r="J175" s="9">
        <v>27342</v>
      </c>
      <c r="K175" s="8" t="s">
        <v>21</v>
      </c>
      <c r="L175" s="9">
        <v>42871.666666666664</v>
      </c>
      <c r="M175" s="8" t="s">
        <v>1300</v>
      </c>
      <c r="N175" s="8" t="s">
        <v>16</v>
      </c>
      <c r="O175" s="8">
        <v>0</v>
      </c>
      <c r="P175" s="8"/>
      <c r="Q175" s="8" t="s">
        <v>1341</v>
      </c>
      <c r="R175" s="8" t="s">
        <v>14</v>
      </c>
      <c r="S175" s="8" t="s">
        <v>15</v>
      </c>
      <c r="T175" s="8" t="s">
        <v>13</v>
      </c>
      <c r="U175" s="8" t="s">
        <v>16</v>
      </c>
      <c r="V175" s="10" t="s">
        <v>1305</v>
      </c>
      <c r="W175" s="13">
        <f>TRUNC((Tabela1[[#This Row],[DATA OCORRÊNCIA]]-Tabela1[[#This Row],[DATA NASCIMENTO]])/365)</f>
        <v>42</v>
      </c>
      <c r="X175" s="12">
        <f>TRUNC((Tabela1[[#This Row],[DATA OCORRÊNCIA]]-Tabela1[[#This Row],[DATA ADMISSAO]])/365)</f>
        <v>6</v>
      </c>
      <c r="Y175" s="12" t="str">
        <f>VLOOKUP(Tabela1[[#This Row],[IDADE]],Informações!F:G,2,0)</f>
        <v>41- 50 ANOS</v>
      </c>
      <c r="Z175" s="15" t="str">
        <f>VLOOKUP(Tabela1[[#This Row],[ANOS DE EMPRESA]],Informações!I:J,2,0)</f>
        <v>6 - 10 ANOS</v>
      </c>
    </row>
    <row r="176" spans="3:26" x14ac:dyDescent="0.25">
      <c r="C176" s="8">
        <v>173</v>
      </c>
      <c r="D176" s="8" t="s">
        <v>34</v>
      </c>
      <c r="E176" s="8" t="s">
        <v>36</v>
      </c>
      <c r="F176" s="8" t="s">
        <v>211</v>
      </c>
      <c r="G176" s="8" t="s">
        <v>792</v>
      </c>
      <c r="H176" s="8" t="s">
        <v>1297</v>
      </c>
      <c r="I176" s="9">
        <v>41732</v>
      </c>
      <c r="J176" s="9">
        <v>30162</v>
      </c>
      <c r="K176" s="8" t="s">
        <v>21</v>
      </c>
      <c r="L176" s="9">
        <v>42916.722222222219</v>
      </c>
      <c r="M176" s="8" t="s">
        <v>1301</v>
      </c>
      <c r="N176" s="8" t="s">
        <v>16</v>
      </c>
      <c r="O176" s="8">
        <v>0</v>
      </c>
      <c r="P176" s="8"/>
      <c r="Q176" s="8" t="s">
        <v>27</v>
      </c>
      <c r="R176" s="8" t="s">
        <v>14</v>
      </c>
      <c r="S176" s="8" t="s">
        <v>15</v>
      </c>
      <c r="T176" s="8" t="s">
        <v>13</v>
      </c>
      <c r="U176" s="8" t="s">
        <v>16</v>
      </c>
      <c r="V176" s="10" t="s">
        <v>1310</v>
      </c>
      <c r="W176" s="13">
        <f>TRUNC((Tabela1[[#This Row],[DATA OCORRÊNCIA]]-Tabela1[[#This Row],[DATA NASCIMENTO]])/365)</f>
        <v>34</v>
      </c>
      <c r="X176" s="12">
        <f>TRUNC((Tabela1[[#This Row],[DATA OCORRÊNCIA]]-Tabela1[[#This Row],[DATA ADMISSAO]])/365)</f>
        <v>3</v>
      </c>
      <c r="Y176" s="12" t="str">
        <f>VLOOKUP(Tabela1[[#This Row],[IDADE]],Informações!F:G,2,0)</f>
        <v>31 - 40 ANOS</v>
      </c>
      <c r="Z176" s="15" t="str">
        <f>VLOOKUP(Tabela1[[#This Row],[ANOS DE EMPRESA]],Informações!I:J,2,0)</f>
        <v>1 - 5 ANOS</v>
      </c>
    </row>
    <row r="177" spans="3:26" x14ac:dyDescent="0.25">
      <c r="C177" s="8">
        <v>174</v>
      </c>
      <c r="D177" s="8" t="s">
        <v>34</v>
      </c>
      <c r="E177" s="8" t="s">
        <v>36</v>
      </c>
      <c r="F177" s="8" t="s">
        <v>212</v>
      </c>
      <c r="G177" s="8" t="s">
        <v>859</v>
      </c>
      <c r="H177" s="8" t="s">
        <v>1293</v>
      </c>
      <c r="I177" s="9">
        <v>41339</v>
      </c>
      <c r="J177" s="9">
        <v>30090</v>
      </c>
      <c r="K177" s="8" t="s">
        <v>12</v>
      </c>
      <c r="L177" s="9">
        <v>42646.620138888888</v>
      </c>
      <c r="M177" s="8" t="s">
        <v>1301</v>
      </c>
      <c r="N177" s="8" t="s">
        <v>16</v>
      </c>
      <c r="O177" s="8">
        <v>0</v>
      </c>
      <c r="P177" s="8">
        <v>0</v>
      </c>
      <c r="Q177" s="8" t="s">
        <v>22</v>
      </c>
      <c r="R177" s="8" t="s">
        <v>19</v>
      </c>
      <c r="S177" s="8" t="s">
        <v>15</v>
      </c>
      <c r="T177" s="8" t="s">
        <v>13</v>
      </c>
      <c r="U177" s="8" t="s">
        <v>16</v>
      </c>
      <c r="V177" s="10" t="s">
        <v>1309</v>
      </c>
      <c r="W177" s="13">
        <f>TRUNC((Tabela1[[#This Row],[DATA OCORRÊNCIA]]-Tabela1[[#This Row],[DATA NASCIMENTO]])/365)</f>
        <v>34</v>
      </c>
      <c r="X177" s="12">
        <f>TRUNC((Tabela1[[#This Row],[DATA OCORRÊNCIA]]-Tabela1[[#This Row],[DATA ADMISSAO]])/365)</f>
        <v>3</v>
      </c>
      <c r="Y177" s="12" t="str">
        <f>VLOOKUP(Tabela1[[#This Row],[IDADE]],Informações!F:G,2,0)</f>
        <v>31 - 40 ANOS</v>
      </c>
      <c r="Z177" s="15" t="str">
        <f>VLOOKUP(Tabela1[[#This Row],[ANOS DE EMPRESA]],Informações!I:J,2,0)</f>
        <v>1 - 5 ANOS</v>
      </c>
    </row>
    <row r="178" spans="3:26" x14ac:dyDescent="0.25">
      <c r="C178" s="8">
        <v>175</v>
      </c>
      <c r="D178" s="8" t="s">
        <v>34</v>
      </c>
      <c r="E178" s="8" t="s">
        <v>36</v>
      </c>
      <c r="F178" s="8" t="s">
        <v>213</v>
      </c>
      <c r="G178" s="8" t="s">
        <v>860</v>
      </c>
      <c r="H178" s="8" t="s">
        <v>1297</v>
      </c>
      <c r="I178" s="9">
        <v>38369</v>
      </c>
      <c r="J178" s="9">
        <v>28887</v>
      </c>
      <c r="K178" s="8" t="s">
        <v>12</v>
      </c>
      <c r="L178" s="9">
        <v>42588.354166666664</v>
      </c>
      <c r="M178" s="8" t="s">
        <v>1299</v>
      </c>
      <c r="N178" s="8" t="s">
        <v>16</v>
      </c>
      <c r="O178" s="8">
        <v>0</v>
      </c>
      <c r="P178" s="8">
        <v>0</v>
      </c>
      <c r="Q178" s="8" t="s">
        <v>1341</v>
      </c>
      <c r="R178" s="8" t="s">
        <v>14</v>
      </c>
      <c r="S178" s="8" t="s">
        <v>15</v>
      </c>
      <c r="T178" s="8" t="s">
        <v>13</v>
      </c>
      <c r="U178" s="8" t="s">
        <v>16</v>
      </c>
      <c r="V178" s="10" t="s">
        <v>1305</v>
      </c>
      <c r="W178" s="13">
        <f>TRUNC((Tabela1[[#This Row],[DATA OCORRÊNCIA]]-Tabela1[[#This Row],[DATA NASCIMENTO]])/365)</f>
        <v>37</v>
      </c>
      <c r="X178" s="12">
        <f>TRUNC((Tabela1[[#This Row],[DATA OCORRÊNCIA]]-Tabela1[[#This Row],[DATA ADMISSAO]])/365)</f>
        <v>11</v>
      </c>
      <c r="Y178" s="12" t="str">
        <f>VLOOKUP(Tabela1[[#This Row],[IDADE]],Informações!F:G,2,0)</f>
        <v>31 - 40 ANOS</v>
      </c>
      <c r="Z178" s="15" t="str">
        <f>VLOOKUP(Tabela1[[#This Row],[ANOS DE EMPRESA]],Informações!I:J,2,0)</f>
        <v>11 - 20 ANOS</v>
      </c>
    </row>
    <row r="179" spans="3:26" x14ac:dyDescent="0.25">
      <c r="C179" s="8">
        <v>176</v>
      </c>
      <c r="D179" s="8" t="s">
        <v>34</v>
      </c>
      <c r="E179" s="8" t="s">
        <v>36</v>
      </c>
      <c r="F179" s="8" t="s">
        <v>214</v>
      </c>
      <c r="G179" s="8" t="s">
        <v>861</v>
      </c>
      <c r="H179" s="8" t="s">
        <v>1294</v>
      </c>
      <c r="I179" s="9">
        <v>40736</v>
      </c>
      <c r="J179" s="9">
        <v>28900</v>
      </c>
      <c r="K179" s="8" t="s">
        <v>12</v>
      </c>
      <c r="L179" s="9">
        <v>42612.1875</v>
      </c>
      <c r="M179" s="8" t="s">
        <v>1300</v>
      </c>
      <c r="N179" s="8" t="s">
        <v>16</v>
      </c>
      <c r="O179" s="8">
        <v>7</v>
      </c>
      <c r="P179" s="8">
        <v>0</v>
      </c>
      <c r="Q179" s="8" t="s">
        <v>1341</v>
      </c>
      <c r="R179" s="8" t="s">
        <v>20</v>
      </c>
      <c r="S179" s="8" t="s">
        <v>15</v>
      </c>
      <c r="T179" s="8" t="s">
        <v>13</v>
      </c>
      <c r="U179" s="8" t="s">
        <v>16</v>
      </c>
      <c r="V179" s="10" t="s">
        <v>1304</v>
      </c>
      <c r="W179" s="13">
        <f>TRUNC((Tabela1[[#This Row],[DATA OCORRÊNCIA]]-Tabela1[[#This Row],[DATA NASCIMENTO]])/365)</f>
        <v>37</v>
      </c>
      <c r="X179" s="12">
        <f>TRUNC((Tabela1[[#This Row],[DATA OCORRÊNCIA]]-Tabela1[[#This Row],[DATA ADMISSAO]])/365)</f>
        <v>5</v>
      </c>
      <c r="Y179" s="12" t="str">
        <f>VLOOKUP(Tabela1[[#This Row],[IDADE]],Informações!F:G,2,0)</f>
        <v>31 - 40 ANOS</v>
      </c>
      <c r="Z179" s="15" t="str">
        <f>VLOOKUP(Tabela1[[#This Row],[ANOS DE EMPRESA]],Informações!I:J,2,0)</f>
        <v>1 - 5 ANOS</v>
      </c>
    </row>
    <row r="180" spans="3:26" x14ac:dyDescent="0.25">
      <c r="C180" s="8">
        <v>177</v>
      </c>
      <c r="D180" s="8" t="s">
        <v>34</v>
      </c>
      <c r="E180" s="8" t="s">
        <v>36</v>
      </c>
      <c r="F180" s="8" t="s">
        <v>215</v>
      </c>
      <c r="G180" s="8" t="s">
        <v>862</v>
      </c>
      <c r="H180" s="8" t="s">
        <v>1294</v>
      </c>
      <c r="I180" s="9">
        <v>41369</v>
      </c>
      <c r="J180" s="9">
        <v>28677</v>
      </c>
      <c r="K180" s="8" t="s">
        <v>12</v>
      </c>
      <c r="L180" s="9">
        <v>42684.458333333336</v>
      </c>
      <c r="M180" s="8" t="s">
        <v>1300</v>
      </c>
      <c r="N180" s="8" t="s">
        <v>13</v>
      </c>
      <c r="O180" s="8">
        <v>1</v>
      </c>
      <c r="P180" s="8">
        <v>0</v>
      </c>
      <c r="Q180" s="8" t="s">
        <v>1341</v>
      </c>
      <c r="R180" s="8" t="s">
        <v>14</v>
      </c>
      <c r="S180" s="8" t="s">
        <v>15</v>
      </c>
      <c r="T180" s="8" t="s">
        <v>13</v>
      </c>
      <c r="U180" s="8" t="s">
        <v>16</v>
      </c>
      <c r="V180" s="10" t="s">
        <v>1304</v>
      </c>
      <c r="W180" s="13">
        <f>TRUNC((Tabela1[[#This Row],[DATA OCORRÊNCIA]]-Tabela1[[#This Row],[DATA NASCIMENTO]])/365)</f>
        <v>38</v>
      </c>
      <c r="X180" s="12">
        <f>TRUNC((Tabela1[[#This Row],[DATA OCORRÊNCIA]]-Tabela1[[#This Row],[DATA ADMISSAO]])/365)</f>
        <v>3</v>
      </c>
      <c r="Y180" s="12" t="str">
        <f>VLOOKUP(Tabela1[[#This Row],[IDADE]],Informações!F:G,2,0)</f>
        <v>31 - 40 ANOS</v>
      </c>
      <c r="Z180" s="15" t="str">
        <f>VLOOKUP(Tabela1[[#This Row],[ANOS DE EMPRESA]],Informações!I:J,2,0)</f>
        <v>1 - 5 ANOS</v>
      </c>
    </row>
    <row r="181" spans="3:26" x14ac:dyDescent="0.25">
      <c r="C181" s="8">
        <v>178</v>
      </c>
      <c r="D181" s="8" t="s">
        <v>34</v>
      </c>
      <c r="E181" s="8" t="s">
        <v>36</v>
      </c>
      <c r="F181" s="8" t="s">
        <v>216</v>
      </c>
      <c r="G181" s="8" t="s">
        <v>863</v>
      </c>
      <c r="H181" s="8" t="s">
        <v>1291</v>
      </c>
      <c r="I181" s="9">
        <v>38628</v>
      </c>
      <c r="J181" s="9">
        <v>25029</v>
      </c>
      <c r="K181" s="8" t="s">
        <v>12</v>
      </c>
      <c r="L181" s="9">
        <v>42737.427083333336</v>
      </c>
      <c r="M181" s="8" t="s">
        <v>1300</v>
      </c>
      <c r="N181" s="8" t="s">
        <v>16</v>
      </c>
      <c r="O181" s="8">
        <v>30</v>
      </c>
      <c r="P181" s="8">
        <v>0</v>
      </c>
      <c r="Q181" s="8" t="s">
        <v>22</v>
      </c>
      <c r="R181" s="8" t="s">
        <v>19</v>
      </c>
      <c r="S181" s="8" t="s">
        <v>15</v>
      </c>
      <c r="T181" s="8" t="s">
        <v>13</v>
      </c>
      <c r="U181" s="8" t="s">
        <v>13</v>
      </c>
      <c r="V181" s="10" t="s">
        <v>1305</v>
      </c>
      <c r="W181" s="13">
        <f>TRUNC((Tabela1[[#This Row],[DATA OCORRÊNCIA]]-Tabela1[[#This Row],[DATA NASCIMENTO]])/365)</f>
        <v>48</v>
      </c>
      <c r="X181" s="12">
        <f>TRUNC((Tabela1[[#This Row],[DATA OCORRÊNCIA]]-Tabela1[[#This Row],[DATA ADMISSAO]])/365)</f>
        <v>11</v>
      </c>
      <c r="Y181" s="12" t="str">
        <f>VLOOKUP(Tabela1[[#This Row],[IDADE]],Informações!F:G,2,0)</f>
        <v>41- 50 ANOS</v>
      </c>
      <c r="Z181" s="15" t="str">
        <f>VLOOKUP(Tabela1[[#This Row],[ANOS DE EMPRESA]],Informações!I:J,2,0)</f>
        <v>11 - 20 ANOS</v>
      </c>
    </row>
    <row r="182" spans="3:26" x14ac:dyDescent="0.25">
      <c r="C182" s="8">
        <v>179</v>
      </c>
      <c r="D182" s="8" t="s">
        <v>34</v>
      </c>
      <c r="E182" s="8" t="s">
        <v>36</v>
      </c>
      <c r="F182" s="8" t="s">
        <v>217</v>
      </c>
      <c r="G182" s="8" t="s">
        <v>864</v>
      </c>
      <c r="H182" s="8" t="s">
        <v>1293</v>
      </c>
      <c r="I182" s="9">
        <v>42724</v>
      </c>
      <c r="J182" s="9">
        <v>27408</v>
      </c>
      <c r="K182" s="8" t="s">
        <v>12</v>
      </c>
      <c r="L182" s="9">
        <v>42776.375</v>
      </c>
      <c r="M182" s="8" t="s">
        <v>1299</v>
      </c>
      <c r="N182" s="8" t="s">
        <v>16</v>
      </c>
      <c r="O182" s="8">
        <v>0</v>
      </c>
      <c r="P182" s="8"/>
      <c r="Q182" s="8" t="s">
        <v>22</v>
      </c>
      <c r="R182" s="8" t="s">
        <v>1313</v>
      </c>
      <c r="S182" s="8" t="s">
        <v>15</v>
      </c>
      <c r="T182" s="8" t="s">
        <v>24</v>
      </c>
      <c r="U182" s="8" t="s">
        <v>16</v>
      </c>
      <c r="V182" s="10" t="s">
        <v>1310</v>
      </c>
      <c r="W182" s="13">
        <f>TRUNC((Tabela1[[#This Row],[DATA OCORRÊNCIA]]-Tabela1[[#This Row],[DATA NASCIMENTO]])/365)</f>
        <v>42</v>
      </c>
      <c r="X182" s="12">
        <f>TRUNC((Tabela1[[#This Row],[DATA OCORRÊNCIA]]-Tabela1[[#This Row],[DATA ADMISSAO]])/365)</f>
        <v>0</v>
      </c>
      <c r="Y182" s="12" t="str">
        <f>VLOOKUP(Tabela1[[#This Row],[IDADE]],Informações!F:G,2,0)</f>
        <v>41- 50 ANOS</v>
      </c>
      <c r="Z182" s="15" t="str">
        <f>VLOOKUP(Tabela1[[#This Row],[ANOS DE EMPRESA]],Informações!I:J,2,0)</f>
        <v>MENOS DE 1 ANO</v>
      </c>
    </row>
    <row r="183" spans="3:26" x14ac:dyDescent="0.25">
      <c r="C183" s="8">
        <v>180</v>
      </c>
      <c r="D183" s="8" t="s">
        <v>34</v>
      </c>
      <c r="E183" s="8" t="s">
        <v>36</v>
      </c>
      <c r="F183" s="8" t="s">
        <v>218</v>
      </c>
      <c r="G183" s="8" t="s">
        <v>865</v>
      </c>
      <c r="H183" s="8" t="s">
        <v>36</v>
      </c>
      <c r="I183" s="9">
        <v>41464</v>
      </c>
      <c r="J183" s="9">
        <v>29697</v>
      </c>
      <c r="K183" s="8" t="s">
        <v>21</v>
      </c>
      <c r="L183" s="9">
        <v>42905.375</v>
      </c>
      <c r="M183" s="8" t="s">
        <v>1301</v>
      </c>
      <c r="N183" s="8" t="s">
        <v>16</v>
      </c>
      <c r="O183" s="8">
        <v>0</v>
      </c>
      <c r="P183" s="8"/>
      <c r="Q183" s="8" t="s">
        <v>1341</v>
      </c>
      <c r="R183" s="8" t="s">
        <v>14</v>
      </c>
      <c r="S183" s="8" t="s">
        <v>15</v>
      </c>
      <c r="T183" s="8" t="s">
        <v>24</v>
      </c>
      <c r="U183" s="8" t="s">
        <v>16</v>
      </c>
      <c r="V183" s="10" t="s">
        <v>1307</v>
      </c>
      <c r="W183" s="13">
        <f>TRUNC((Tabela1[[#This Row],[DATA OCORRÊNCIA]]-Tabela1[[#This Row],[DATA NASCIMENTO]])/365)</f>
        <v>36</v>
      </c>
      <c r="X183" s="12">
        <f>TRUNC((Tabela1[[#This Row],[DATA OCORRÊNCIA]]-Tabela1[[#This Row],[DATA ADMISSAO]])/365)</f>
        <v>3</v>
      </c>
      <c r="Y183" s="12" t="str">
        <f>VLOOKUP(Tabela1[[#This Row],[IDADE]],Informações!F:G,2,0)</f>
        <v>31 - 40 ANOS</v>
      </c>
      <c r="Z183" s="15" t="str">
        <f>VLOOKUP(Tabela1[[#This Row],[ANOS DE EMPRESA]],Informações!I:J,2,0)</f>
        <v>1 - 5 ANOS</v>
      </c>
    </row>
    <row r="184" spans="3:26" x14ac:dyDescent="0.25">
      <c r="C184" s="8">
        <v>181</v>
      </c>
      <c r="D184" s="8" t="s">
        <v>34</v>
      </c>
      <c r="E184" s="8" t="s">
        <v>38</v>
      </c>
      <c r="F184" s="8" t="s">
        <v>219</v>
      </c>
      <c r="G184" s="8" t="s">
        <v>866</v>
      </c>
      <c r="H184" s="8" t="s">
        <v>1294</v>
      </c>
      <c r="I184" s="9">
        <v>40288</v>
      </c>
      <c r="J184" s="9">
        <v>32109</v>
      </c>
      <c r="K184" s="8" t="s">
        <v>12</v>
      </c>
      <c r="L184" s="9">
        <v>42713.319444444445</v>
      </c>
      <c r="M184" s="8" t="s">
        <v>1300</v>
      </c>
      <c r="N184" s="8" t="s">
        <v>16</v>
      </c>
      <c r="O184" s="8">
        <v>1</v>
      </c>
      <c r="P184" s="8">
        <v>0</v>
      </c>
      <c r="Q184" s="8" t="s">
        <v>1341</v>
      </c>
      <c r="R184" s="8" t="s">
        <v>14</v>
      </c>
      <c r="S184" s="8" t="s">
        <v>15</v>
      </c>
      <c r="T184" s="8" t="s">
        <v>13</v>
      </c>
      <c r="U184" s="8" t="s">
        <v>16</v>
      </c>
      <c r="V184" s="10" t="s">
        <v>1308</v>
      </c>
      <c r="W184" s="13">
        <f>TRUNC((Tabela1[[#This Row],[DATA OCORRÊNCIA]]-Tabela1[[#This Row],[DATA NASCIMENTO]])/365)</f>
        <v>29</v>
      </c>
      <c r="X184" s="12">
        <f>TRUNC((Tabela1[[#This Row],[DATA OCORRÊNCIA]]-Tabela1[[#This Row],[DATA ADMISSAO]])/365)</f>
        <v>6</v>
      </c>
      <c r="Y184" s="12" t="str">
        <f>VLOOKUP(Tabela1[[#This Row],[IDADE]],Informações!F:G,2,0)</f>
        <v>26 - 30 ANOS</v>
      </c>
      <c r="Z184" s="15" t="str">
        <f>VLOOKUP(Tabela1[[#This Row],[ANOS DE EMPRESA]],Informações!I:J,2,0)</f>
        <v>6 - 10 ANOS</v>
      </c>
    </row>
    <row r="185" spans="3:26" x14ac:dyDescent="0.25">
      <c r="C185" s="8">
        <v>182</v>
      </c>
      <c r="D185" s="8" t="s">
        <v>34</v>
      </c>
      <c r="E185" s="8" t="s">
        <v>36</v>
      </c>
      <c r="F185" s="8" t="s">
        <v>220</v>
      </c>
      <c r="G185" s="8" t="s">
        <v>867</v>
      </c>
      <c r="H185" s="8" t="s">
        <v>36</v>
      </c>
      <c r="I185" s="9">
        <v>42726</v>
      </c>
      <c r="J185" s="9">
        <v>34129</v>
      </c>
      <c r="K185" s="8" t="s">
        <v>12</v>
      </c>
      <c r="L185" s="9">
        <v>42773.4375</v>
      </c>
      <c r="M185" s="8" t="s">
        <v>1301</v>
      </c>
      <c r="N185" s="8" t="s">
        <v>16</v>
      </c>
      <c r="O185" s="8">
        <v>8</v>
      </c>
      <c r="P185" s="8"/>
      <c r="Q185" s="8" t="s">
        <v>1341</v>
      </c>
      <c r="R185" s="8" t="s">
        <v>14</v>
      </c>
      <c r="S185" s="8" t="s">
        <v>15</v>
      </c>
      <c r="T185" s="8" t="s">
        <v>13</v>
      </c>
      <c r="U185" s="8" t="s">
        <v>16</v>
      </c>
      <c r="V185" s="10" t="s">
        <v>1302</v>
      </c>
      <c r="W185" s="13">
        <f>TRUNC((Tabela1[[#This Row],[DATA OCORRÊNCIA]]-Tabela1[[#This Row],[DATA NASCIMENTO]])/365)</f>
        <v>23</v>
      </c>
      <c r="X185" s="12">
        <f>TRUNC((Tabela1[[#This Row],[DATA OCORRÊNCIA]]-Tabela1[[#This Row],[DATA ADMISSAO]])/365)</f>
        <v>0</v>
      </c>
      <c r="Y185" s="12" t="str">
        <f>VLOOKUP(Tabela1[[#This Row],[IDADE]],Informações!F:G,2,0)</f>
        <v>21 - 25 ANOS</v>
      </c>
      <c r="Z185" s="15" t="str">
        <f>VLOOKUP(Tabela1[[#This Row],[ANOS DE EMPRESA]],Informações!I:J,2,0)</f>
        <v>MENOS DE 1 ANO</v>
      </c>
    </row>
    <row r="186" spans="3:26" x14ac:dyDescent="0.25">
      <c r="C186" s="8">
        <v>183</v>
      </c>
      <c r="D186" s="8" t="s">
        <v>34</v>
      </c>
      <c r="E186" s="8" t="s">
        <v>36</v>
      </c>
      <c r="F186" s="8" t="s">
        <v>221</v>
      </c>
      <c r="G186" s="8" t="s">
        <v>868</v>
      </c>
      <c r="H186" s="8" t="s">
        <v>1293</v>
      </c>
      <c r="I186" s="9">
        <v>41339</v>
      </c>
      <c r="J186" s="9">
        <v>27195</v>
      </c>
      <c r="K186" s="8" t="s">
        <v>18</v>
      </c>
      <c r="L186" s="9">
        <v>42421.75</v>
      </c>
      <c r="M186" s="8" t="s">
        <v>1301</v>
      </c>
      <c r="N186" s="8" t="s">
        <v>16</v>
      </c>
      <c r="O186" s="8">
        <v>3</v>
      </c>
      <c r="P186" s="8">
        <v>0</v>
      </c>
      <c r="Q186" s="8" t="s">
        <v>1341</v>
      </c>
      <c r="R186" s="8" t="s">
        <v>14</v>
      </c>
      <c r="S186" s="8" t="s">
        <v>15</v>
      </c>
      <c r="T186" s="8" t="s">
        <v>16</v>
      </c>
      <c r="U186" s="8" t="s">
        <v>16</v>
      </c>
      <c r="V186" s="10" t="s">
        <v>1307</v>
      </c>
      <c r="W186" s="13">
        <f>TRUNC((Tabela1[[#This Row],[DATA OCORRÊNCIA]]-Tabela1[[#This Row],[DATA NASCIMENTO]])/365)</f>
        <v>41</v>
      </c>
      <c r="X186" s="12">
        <f>TRUNC((Tabela1[[#This Row],[DATA OCORRÊNCIA]]-Tabela1[[#This Row],[DATA ADMISSAO]])/365)</f>
        <v>2</v>
      </c>
      <c r="Y186" s="12" t="str">
        <f>VLOOKUP(Tabela1[[#This Row],[IDADE]],Informações!F:G,2,0)</f>
        <v>41- 50 ANOS</v>
      </c>
      <c r="Z186" s="15" t="str">
        <f>VLOOKUP(Tabela1[[#This Row],[ANOS DE EMPRESA]],Informações!I:J,2,0)</f>
        <v>1 - 5 ANOS</v>
      </c>
    </row>
    <row r="187" spans="3:26" x14ac:dyDescent="0.25">
      <c r="C187" s="8">
        <v>184</v>
      </c>
      <c r="D187" s="8" t="s">
        <v>34</v>
      </c>
      <c r="E187" s="8" t="s">
        <v>36</v>
      </c>
      <c r="F187" s="8" t="s">
        <v>222</v>
      </c>
      <c r="G187" s="8" t="s">
        <v>869</v>
      </c>
      <c r="H187" s="8" t="s">
        <v>1293</v>
      </c>
      <c r="I187" s="9">
        <v>40535</v>
      </c>
      <c r="J187" s="9">
        <v>30517</v>
      </c>
      <c r="K187" s="8" t="s">
        <v>12</v>
      </c>
      <c r="L187" s="9">
        <v>42465.986111111109</v>
      </c>
      <c r="M187" s="8" t="s">
        <v>1300</v>
      </c>
      <c r="N187" s="8" t="s">
        <v>16</v>
      </c>
      <c r="O187" s="8">
        <v>3</v>
      </c>
      <c r="P187" s="8">
        <v>0</v>
      </c>
      <c r="Q187" s="8" t="s">
        <v>1341</v>
      </c>
      <c r="R187" s="8" t="s">
        <v>14</v>
      </c>
      <c r="S187" s="8" t="s">
        <v>15</v>
      </c>
      <c r="T187" s="8" t="s">
        <v>13</v>
      </c>
      <c r="U187" s="8" t="s">
        <v>16</v>
      </c>
      <c r="V187" s="10" t="s">
        <v>1302</v>
      </c>
      <c r="W187" s="13">
        <f>TRUNC((Tabela1[[#This Row],[DATA OCORRÊNCIA]]-Tabela1[[#This Row],[DATA NASCIMENTO]])/365)</f>
        <v>32</v>
      </c>
      <c r="X187" s="12">
        <f>TRUNC((Tabela1[[#This Row],[DATA OCORRÊNCIA]]-Tabela1[[#This Row],[DATA ADMISSAO]])/365)</f>
        <v>5</v>
      </c>
      <c r="Y187" s="12" t="str">
        <f>VLOOKUP(Tabela1[[#This Row],[IDADE]],Informações!F:G,2,0)</f>
        <v>31 - 40 ANOS</v>
      </c>
      <c r="Z187" s="15" t="str">
        <f>VLOOKUP(Tabela1[[#This Row],[ANOS DE EMPRESA]],Informações!I:J,2,0)</f>
        <v>1 - 5 ANOS</v>
      </c>
    </row>
    <row r="188" spans="3:26" x14ac:dyDescent="0.25">
      <c r="C188" s="8">
        <v>185</v>
      </c>
      <c r="D188" s="8" t="s">
        <v>34</v>
      </c>
      <c r="E188" s="8" t="s">
        <v>36</v>
      </c>
      <c r="F188" s="8" t="s">
        <v>223</v>
      </c>
      <c r="G188" s="8" t="s">
        <v>870</v>
      </c>
      <c r="H188" s="8" t="s">
        <v>36</v>
      </c>
      <c r="I188" s="9">
        <v>42669</v>
      </c>
      <c r="J188" s="9">
        <v>33710</v>
      </c>
      <c r="K188" s="8" t="s">
        <v>21</v>
      </c>
      <c r="L188" s="9">
        <v>42888.833333333336</v>
      </c>
      <c r="M188" s="8" t="s">
        <v>1299</v>
      </c>
      <c r="N188" s="8" t="s">
        <v>16</v>
      </c>
      <c r="O188" s="8">
        <v>0</v>
      </c>
      <c r="P188" s="8">
        <v>0</v>
      </c>
      <c r="Q188" s="8" t="s">
        <v>1341</v>
      </c>
      <c r="R188" s="8" t="s">
        <v>14</v>
      </c>
      <c r="S188" s="8" t="s">
        <v>15</v>
      </c>
      <c r="T188" s="8" t="s">
        <v>13</v>
      </c>
      <c r="U188" s="8" t="s">
        <v>16</v>
      </c>
      <c r="V188" s="10" t="s">
        <v>1305</v>
      </c>
      <c r="W188" s="13">
        <f>TRUNC((Tabela1[[#This Row],[DATA OCORRÊNCIA]]-Tabela1[[#This Row],[DATA NASCIMENTO]])/365)</f>
        <v>25</v>
      </c>
      <c r="X188" s="12">
        <f>TRUNC((Tabela1[[#This Row],[DATA OCORRÊNCIA]]-Tabela1[[#This Row],[DATA ADMISSAO]])/365)</f>
        <v>0</v>
      </c>
      <c r="Y188" s="12" t="str">
        <f>VLOOKUP(Tabela1[[#This Row],[IDADE]],Informações!F:G,2,0)</f>
        <v>21 - 25 ANOS</v>
      </c>
      <c r="Z188" s="15" t="str">
        <f>VLOOKUP(Tabela1[[#This Row],[ANOS DE EMPRESA]],Informações!I:J,2,0)</f>
        <v>MENOS DE 1 ANO</v>
      </c>
    </row>
    <row r="189" spans="3:26" x14ac:dyDescent="0.25">
      <c r="C189" s="8">
        <v>186</v>
      </c>
      <c r="D189" s="8" t="s">
        <v>34</v>
      </c>
      <c r="E189" s="8" t="s">
        <v>36</v>
      </c>
      <c r="F189" s="8" t="s">
        <v>224</v>
      </c>
      <c r="G189" s="8" t="s">
        <v>871</v>
      </c>
      <c r="H189" s="8" t="s">
        <v>36</v>
      </c>
      <c r="I189" s="9">
        <v>40283</v>
      </c>
      <c r="J189" s="9">
        <v>29164</v>
      </c>
      <c r="K189" s="8" t="s">
        <v>12</v>
      </c>
      <c r="L189" s="9">
        <v>42475.104166666664</v>
      </c>
      <c r="M189" s="8" t="s">
        <v>1301</v>
      </c>
      <c r="N189" s="8" t="s">
        <v>13</v>
      </c>
      <c r="O189" s="8">
        <v>3</v>
      </c>
      <c r="P189" s="8">
        <v>0</v>
      </c>
      <c r="Q189" s="8" t="s">
        <v>1341</v>
      </c>
      <c r="R189" s="8" t="s">
        <v>14</v>
      </c>
      <c r="S189" s="8" t="s">
        <v>15</v>
      </c>
      <c r="T189" s="8" t="s">
        <v>13</v>
      </c>
      <c r="U189" s="8" t="s">
        <v>16</v>
      </c>
      <c r="V189" s="10" t="s">
        <v>1302</v>
      </c>
      <c r="W189" s="13">
        <f>TRUNC((Tabela1[[#This Row],[DATA OCORRÊNCIA]]-Tabela1[[#This Row],[DATA NASCIMENTO]])/365)</f>
        <v>36</v>
      </c>
      <c r="X189" s="12">
        <f>TRUNC((Tabela1[[#This Row],[DATA OCORRÊNCIA]]-Tabela1[[#This Row],[DATA ADMISSAO]])/365)</f>
        <v>6</v>
      </c>
      <c r="Y189" s="12" t="str">
        <f>VLOOKUP(Tabela1[[#This Row],[IDADE]],Informações!F:G,2,0)</f>
        <v>31 - 40 ANOS</v>
      </c>
      <c r="Z189" s="15" t="str">
        <f>VLOOKUP(Tabela1[[#This Row],[ANOS DE EMPRESA]],Informações!I:J,2,0)</f>
        <v>6 - 10 ANOS</v>
      </c>
    </row>
    <row r="190" spans="3:26" x14ac:dyDescent="0.25">
      <c r="C190" s="8">
        <v>187</v>
      </c>
      <c r="D190" s="8" t="s">
        <v>34</v>
      </c>
      <c r="E190" s="8" t="s">
        <v>36</v>
      </c>
      <c r="F190" s="8" t="s">
        <v>225</v>
      </c>
      <c r="G190" s="8" t="s">
        <v>872</v>
      </c>
      <c r="H190" s="8" t="s">
        <v>1291</v>
      </c>
      <c r="I190" s="9">
        <v>39511</v>
      </c>
      <c r="J190" s="9">
        <v>27697</v>
      </c>
      <c r="K190" s="8" t="s">
        <v>12</v>
      </c>
      <c r="L190" s="9">
        <v>42742.604166666664</v>
      </c>
      <c r="M190" s="8" t="s">
        <v>1301</v>
      </c>
      <c r="N190" s="8" t="s">
        <v>13</v>
      </c>
      <c r="O190" s="8">
        <v>30</v>
      </c>
      <c r="P190" s="8">
        <v>0</v>
      </c>
      <c r="Q190" s="8" t="s">
        <v>1341</v>
      </c>
      <c r="R190" s="8" t="s">
        <v>20</v>
      </c>
      <c r="S190" s="8" t="s">
        <v>15</v>
      </c>
      <c r="T190" s="8" t="s">
        <v>13</v>
      </c>
      <c r="U190" s="8" t="s">
        <v>13</v>
      </c>
      <c r="V190" s="10" t="s">
        <v>1302</v>
      </c>
      <c r="W190" s="13">
        <f>TRUNC((Tabela1[[#This Row],[DATA OCORRÊNCIA]]-Tabela1[[#This Row],[DATA NASCIMENTO]])/365)</f>
        <v>41</v>
      </c>
      <c r="X190" s="12">
        <f>TRUNC((Tabela1[[#This Row],[DATA OCORRÊNCIA]]-Tabela1[[#This Row],[DATA ADMISSAO]])/365)</f>
        <v>8</v>
      </c>
      <c r="Y190" s="12" t="str">
        <f>VLOOKUP(Tabela1[[#This Row],[IDADE]],Informações!F:G,2,0)</f>
        <v>41- 50 ANOS</v>
      </c>
      <c r="Z190" s="15" t="str">
        <f>VLOOKUP(Tabela1[[#This Row],[ANOS DE EMPRESA]],Informações!I:J,2,0)</f>
        <v>6 - 10 ANOS</v>
      </c>
    </row>
    <row r="191" spans="3:26" x14ac:dyDescent="0.25">
      <c r="C191" s="8">
        <v>188</v>
      </c>
      <c r="D191" s="8" t="s">
        <v>34</v>
      </c>
      <c r="E191" s="8" t="s">
        <v>36</v>
      </c>
      <c r="F191" s="8" t="s">
        <v>226</v>
      </c>
      <c r="G191" s="8" t="s">
        <v>873</v>
      </c>
      <c r="H191" s="8" t="s">
        <v>1293</v>
      </c>
      <c r="I191" s="9">
        <v>42432</v>
      </c>
      <c r="J191" s="9">
        <v>27073</v>
      </c>
      <c r="K191" s="8" t="s">
        <v>21</v>
      </c>
      <c r="L191" s="9">
        <v>42914.729166666664</v>
      </c>
      <c r="M191" s="8" t="s">
        <v>1299</v>
      </c>
      <c r="N191" s="8" t="s">
        <v>16</v>
      </c>
      <c r="O191" s="8">
        <v>0</v>
      </c>
      <c r="P191" s="8"/>
      <c r="Q191" s="8" t="s">
        <v>1341</v>
      </c>
      <c r="R191" s="8" t="s">
        <v>20</v>
      </c>
      <c r="S191" s="8" t="s">
        <v>15</v>
      </c>
      <c r="T191" s="8" t="s">
        <v>13</v>
      </c>
      <c r="U191" s="8" t="s">
        <v>16</v>
      </c>
      <c r="V191" s="10" t="s">
        <v>1310</v>
      </c>
      <c r="W191" s="13">
        <f>TRUNC((Tabela1[[#This Row],[DATA OCORRÊNCIA]]-Tabela1[[#This Row],[DATA NASCIMENTO]])/365)</f>
        <v>43</v>
      </c>
      <c r="X191" s="12">
        <f>TRUNC((Tabela1[[#This Row],[DATA OCORRÊNCIA]]-Tabela1[[#This Row],[DATA ADMISSAO]])/365)</f>
        <v>1</v>
      </c>
      <c r="Y191" s="12" t="str">
        <f>VLOOKUP(Tabela1[[#This Row],[IDADE]],Informações!F:G,2,0)</f>
        <v>41- 50 ANOS</v>
      </c>
      <c r="Z191" s="15" t="str">
        <f>VLOOKUP(Tabela1[[#This Row],[ANOS DE EMPRESA]],Informações!I:J,2,0)</f>
        <v>1 - 5 ANOS</v>
      </c>
    </row>
    <row r="192" spans="3:26" x14ac:dyDescent="0.25">
      <c r="C192" s="8">
        <v>189</v>
      </c>
      <c r="D192" s="8" t="s">
        <v>34</v>
      </c>
      <c r="E192" s="8" t="s">
        <v>38</v>
      </c>
      <c r="F192" s="8" t="s">
        <v>227</v>
      </c>
      <c r="G192" s="8" t="s">
        <v>815</v>
      </c>
      <c r="H192" s="8" t="s">
        <v>36</v>
      </c>
      <c r="I192" s="9">
        <v>41536</v>
      </c>
      <c r="J192" s="9">
        <v>34177</v>
      </c>
      <c r="K192" s="8" t="s">
        <v>12</v>
      </c>
      <c r="L192" s="9">
        <v>42709.5</v>
      </c>
      <c r="M192" s="8" t="s">
        <v>1299</v>
      </c>
      <c r="N192" s="8" t="s">
        <v>16</v>
      </c>
      <c r="O192" s="8">
        <v>30</v>
      </c>
      <c r="P192" s="8">
        <v>0</v>
      </c>
      <c r="Q192" s="8" t="s">
        <v>1341</v>
      </c>
      <c r="R192" s="8" t="s">
        <v>19</v>
      </c>
      <c r="S192" s="8" t="s">
        <v>15</v>
      </c>
      <c r="T192" s="8" t="s">
        <v>13</v>
      </c>
      <c r="U192" s="8" t="s">
        <v>13</v>
      </c>
      <c r="V192" s="10" t="s">
        <v>1305</v>
      </c>
      <c r="W192" s="13">
        <f>TRUNC((Tabela1[[#This Row],[DATA OCORRÊNCIA]]-Tabela1[[#This Row],[DATA NASCIMENTO]])/365)</f>
        <v>23</v>
      </c>
      <c r="X192" s="12">
        <f>TRUNC((Tabela1[[#This Row],[DATA OCORRÊNCIA]]-Tabela1[[#This Row],[DATA ADMISSAO]])/365)</f>
        <v>3</v>
      </c>
      <c r="Y192" s="12" t="str">
        <f>VLOOKUP(Tabela1[[#This Row],[IDADE]],Informações!F:G,2,0)</f>
        <v>21 - 25 ANOS</v>
      </c>
      <c r="Z192" s="15" t="str">
        <f>VLOOKUP(Tabela1[[#This Row],[ANOS DE EMPRESA]],Informações!I:J,2,0)</f>
        <v>1 - 5 ANOS</v>
      </c>
    </row>
    <row r="193" spans="3:26" x14ac:dyDescent="0.25">
      <c r="C193" s="8">
        <v>190</v>
      </c>
      <c r="D193" s="8" t="s">
        <v>34</v>
      </c>
      <c r="E193" s="8" t="s">
        <v>38</v>
      </c>
      <c r="F193" s="8" t="s">
        <v>228</v>
      </c>
      <c r="G193" s="8" t="s">
        <v>874</v>
      </c>
      <c r="H193" s="8" t="s">
        <v>36</v>
      </c>
      <c r="I193" s="9">
        <v>40764</v>
      </c>
      <c r="J193" s="9">
        <v>29551</v>
      </c>
      <c r="K193" s="8" t="s">
        <v>18</v>
      </c>
      <c r="L193" s="9">
        <v>42416.802083333336</v>
      </c>
      <c r="M193" s="8" t="s">
        <v>1299</v>
      </c>
      <c r="N193" s="8" t="s">
        <v>16</v>
      </c>
      <c r="O193" s="8">
        <v>10</v>
      </c>
      <c r="P193" s="8"/>
      <c r="Q193" s="8" t="s">
        <v>1341</v>
      </c>
      <c r="R193" s="8" t="s">
        <v>14</v>
      </c>
      <c r="S193" s="8" t="s">
        <v>15</v>
      </c>
      <c r="T193" s="8" t="s">
        <v>13</v>
      </c>
      <c r="U193" s="8" t="s">
        <v>16</v>
      </c>
      <c r="V193" s="10" t="s">
        <v>1305</v>
      </c>
      <c r="W193" s="13">
        <f>TRUNC((Tabela1[[#This Row],[DATA OCORRÊNCIA]]-Tabela1[[#This Row],[DATA NASCIMENTO]])/365)</f>
        <v>35</v>
      </c>
      <c r="X193" s="12">
        <f>TRUNC((Tabela1[[#This Row],[DATA OCORRÊNCIA]]-Tabela1[[#This Row],[DATA ADMISSAO]])/365)</f>
        <v>4</v>
      </c>
      <c r="Y193" s="12" t="str">
        <f>VLOOKUP(Tabela1[[#This Row],[IDADE]],Informações!F:G,2,0)</f>
        <v>31 - 40 ANOS</v>
      </c>
      <c r="Z193" s="15" t="str">
        <f>VLOOKUP(Tabela1[[#This Row],[ANOS DE EMPRESA]],Informações!I:J,2,0)</f>
        <v>1 - 5 ANOS</v>
      </c>
    </row>
    <row r="194" spans="3:26" x14ac:dyDescent="0.25">
      <c r="C194" s="8">
        <v>191</v>
      </c>
      <c r="D194" s="8" t="s">
        <v>34</v>
      </c>
      <c r="E194" s="8" t="s">
        <v>23</v>
      </c>
      <c r="F194" s="8" t="s">
        <v>229</v>
      </c>
      <c r="G194" s="8" t="s">
        <v>875</v>
      </c>
      <c r="H194" s="8" t="s">
        <v>36</v>
      </c>
      <c r="I194" s="9">
        <v>40071</v>
      </c>
      <c r="J194" s="9">
        <v>25741</v>
      </c>
      <c r="K194" s="8" t="s">
        <v>12</v>
      </c>
      <c r="L194" s="9">
        <v>42542.415972222225</v>
      </c>
      <c r="M194" s="8" t="s">
        <v>1301</v>
      </c>
      <c r="N194" s="8" t="s">
        <v>16</v>
      </c>
      <c r="O194" s="8">
        <v>0</v>
      </c>
      <c r="P194" s="8">
        <v>0</v>
      </c>
      <c r="Q194" s="8" t="s">
        <v>1341</v>
      </c>
      <c r="R194" s="8" t="s">
        <v>14</v>
      </c>
      <c r="S194" s="8" t="s">
        <v>15</v>
      </c>
      <c r="T194" s="8" t="s">
        <v>13</v>
      </c>
      <c r="U194" s="8" t="s">
        <v>16</v>
      </c>
      <c r="V194" s="10" t="s">
        <v>1305</v>
      </c>
      <c r="W194" s="13">
        <f>TRUNC((Tabela1[[#This Row],[DATA OCORRÊNCIA]]-Tabela1[[#This Row],[DATA NASCIMENTO]])/365)</f>
        <v>46</v>
      </c>
      <c r="X194" s="12">
        <f>TRUNC((Tabela1[[#This Row],[DATA OCORRÊNCIA]]-Tabela1[[#This Row],[DATA ADMISSAO]])/365)</f>
        <v>6</v>
      </c>
      <c r="Y194" s="12" t="str">
        <f>VLOOKUP(Tabela1[[#This Row],[IDADE]],Informações!F:G,2,0)</f>
        <v>41- 50 ANOS</v>
      </c>
      <c r="Z194" s="15" t="str">
        <f>VLOOKUP(Tabela1[[#This Row],[ANOS DE EMPRESA]],Informações!I:J,2,0)</f>
        <v>6 - 10 ANOS</v>
      </c>
    </row>
    <row r="195" spans="3:26" x14ac:dyDescent="0.25">
      <c r="C195" s="8">
        <v>192</v>
      </c>
      <c r="D195" s="8" t="s">
        <v>34</v>
      </c>
      <c r="E195" s="8" t="s">
        <v>23</v>
      </c>
      <c r="F195" s="8" t="s">
        <v>230</v>
      </c>
      <c r="G195" s="8" t="s">
        <v>876</v>
      </c>
      <c r="H195" s="8" t="s">
        <v>1297</v>
      </c>
      <c r="I195" s="9">
        <v>42290</v>
      </c>
      <c r="J195" s="9">
        <v>35439</v>
      </c>
      <c r="K195" s="8" t="s">
        <v>12</v>
      </c>
      <c r="L195" s="9">
        <v>42591.4375</v>
      </c>
      <c r="M195" s="8" t="s">
        <v>1300</v>
      </c>
      <c r="N195" s="8" t="s">
        <v>16</v>
      </c>
      <c r="O195" s="8">
        <v>2</v>
      </c>
      <c r="P195" s="8">
        <v>0</v>
      </c>
      <c r="Q195" s="8" t="s">
        <v>1341</v>
      </c>
      <c r="R195" s="8" t="s">
        <v>20</v>
      </c>
      <c r="S195" s="8" t="s">
        <v>15</v>
      </c>
      <c r="T195" s="8" t="s">
        <v>16</v>
      </c>
      <c r="U195" s="8" t="s">
        <v>16</v>
      </c>
      <c r="V195" s="10" t="s">
        <v>1305</v>
      </c>
      <c r="W195" s="13">
        <f>TRUNC((Tabela1[[#This Row],[DATA OCORRÊNCIA]]-Tabela1[[#This Row],[DATA NASCIMENTO]])/365)</f>
        <v>19</v>
      </c>
      <c r="X195" s="12">
        <f>TRUNC((Tabela1[[#This Row],[DATA OCORRÊNCIA]]-Tabela1[[#This Row],[DATA ADMISSAO]])/365)</f>
        <v>0</v>
      </c>
      <c r="Y195" s="12" t="str">
        <f>VLOOKUP(Tabela1[[#This Row],[IDADE]],Informações!F:G,2,0)</f>
        <v>18 - 20 ANOS</v>
      </c>
      <c r="Z195" s="15" t="str">
        <f>VLOOKUP(Tabela1[[#This Row],[ANOS DE EMPRESA]],Informações!I:J,2,0)</f>
        <v>MENOS DE 1 ANO</v>
      </c>
    </row>
    <row r="196" spans="3:26" x14ac:dyDescent="0.25">
      <c r="C196" s="8">
        <v>193</v>
      </c>
      <c r="D196" s="8" t="s">
        <v>34</v>
      </c>
      <c r="E196" s="8" t="s">
        <v>36</v>
      </c>
      <c r="F196" s="8" t="s">
        <v>231</v>
      </c>
      <c r="G196" s="8" t="s">
        <v>877</v>
      </c>
      <c r="H196" s="8" t="s">
        <v>1294</v>
      </c>
      <c r="I196" s="9">
        <v>40882</v>
      </c>
      <c r="J196" s="9">
        <v>32716</v>
      </c>
      <c r="K196" s="8" t="s">
        <v>12</v>
      </c>
      <c r="L196" s="9">
        <v>42621.125</v>
      </c>
      <c r="M196" s="8" t="s">
        <v>1300</v>
      </c>
      <c r="N196" s="8" t="s">
        <v>16</v>
      </c>
      <c r="O196" s="8">
        <v>5</v>
      </c>
      <c r="P196" s="8">
        <v>0</v>
      </c>
      <c r="Q196" s="8" t="s">
        <v>1341</v>
      </c>
      <c r="R196" s="8" t="s">
        <v>14</v>
      </c>
      <c r="S196" s="8" t="s">
        <v>15</v>
      </c>
      <c r="T196" s="8" t="s">
        <v>16</v>
      </c>
      <c r="U196" s="8" t="s">
        <v>16</v>
      </c>
      <c r="V196" s="10" t="s">
        <v>1305</v>
      </c>
      <c r="W196" s="13">
        <f>TRUNC((Tabela1[[#This Row],[DATA OCORRÊNCIA]]-Tabela1[[#This Row],[DATA NASCIMENTO]])/365)</f>
        <v>27</v>
      </c>
      <c r="X196" s="12">
        <f>TRUNC((Tabela1[[#This Row],[DATA OCORRÊNCIA]]-Tabela1[[#This Row],[DATA ADMISSAO]])/365)</f>
        <v>4</v>
      </c>
      <c r="Y196" s="12" t="str">
        <f>VLOOKUP(Tabela1[[#This Row],[IDADE]],Informações!F:G,2,0)</f>
        <v>26 - 30 ANOS</v>
      </c>
      <c r="Z196" s="15" t="str">
        <f>VLOOKUP(Tabela1[[#This Row],[ANOS DE EMPRESA]],Informações!I:J,2,0)</f>
        <v>1 - 5 ANOS</v>
      </c>
    </row>
    <row r="197" spans="3:26" x14ac:dyDescent="0.25">
      <c r="C197" s="8">
        <v>194</v>
      </c>
      <c r="D197" s="8" t="s">
        <v>34</v>
      </c>
      <c r="E197" s="8" t="s">
        <v>36</v>
      </c>
      <c r="F197" s="8" t="s">
        <v>232</v>
      </c>
      <c r="G197" s="8" t="s">
        <v>878</v>
      </c>
      <c r="H197" s="8" t="s">
        <v>1297</v>
      </c>
      <c r="I197" s="9">
        <v>40109</v>
      </c>
      <c r="J197" s="9">
        <v>26145</v>
      </c>
      <c r="K197" s="8" t="s">
        <v>18</v>
      </c>
      <c r="L197" s="9">
        <v>42380.069444444445</v>
      </c>
      <c r="M197" s="8" t="s">
        <v>1299</v>
      </c>
      <c r="N197" s="8" t="s">
        <v>16</v>
      </c>
      <c r="O197" s="8">
        <v>7</v>
      </c>
      <c r="P197" s="8"/>
      <c r="Q197" s="8" t="s">
        <v>1341</v>
      </c>
      <c r="R197" s="8" t="s">
        <v>14</v>
      </c>
      <c r="S197" s="8" t="s">
        <v>15</v>
      </c>
      <c r="T197" s="8" t="s">
        <v>13</v>
      </c>
      <c r="U197" s="8" t="s">
        <v>16</v>
      </c>
      <c r="V197" s="10" t="s">
        <v>1309</v>
      </c>
      <c r="W197" s="13">
        <f>TRUNC((Tabela1[[#This Row],[DATA OCORRÊNCIA]]-Tabela1[[#This Row],[DATA NASCIMENTO]])/365)</f>
        <v>44</v>
      </c>
      <c r="X197" s="12">
        <f>TRUNC((Tabela1[[#This Row],[DATA OCORRÊNCIA]]-Tabela1[[#This Row],[DATA ADMISSAO]])/365)</f>
        <v>6</v>
      </c>
      <c r="Y197" s="12" t="str">
        <f>VLOOKUP(Tabela1[[#This Row],[IDADE]],Informações!F:G,2,0)</f>
        <v>41- 50 ANOS</v>
      </c>
      <c r="Z197" s="15" t="str">
        <f>VLOOKUP(Tabela1[[#This Row],[ANOS DE EMPRESA]],Informações!I:J,2,0)</f>
        <v>6 - 10 ANOS</v>
      </c>
    </row>
    <row r="198" spans="3:26" x14ac:dyDescent="0.25">
      <c r="C198" s="8">
        <v>195</v>
      </c>
      <c r="D198" s="8" t="s">
        <v>34</v>
      </c>
      <c r="E198" s="8" t="s">
        <v>38</v>
      </c>
      <c r="F198" s="8" t="s">
        <v>233</v>
      </c>
      <c r="G198" s="8" t="s">
        <v>879</v>
      </c>
      <c r="H198" s="8" t="s">
        <v>36</v>
      </c>
      <c r="I198" s="9">
        <v>39931</v>
      </c>
      <c r="J198" s="9">
        <v>31591</v>
      </c>
      <c r="K198" s="8" t="s">
        <v>18</v>
      </c>
      <c r="L198" s="9">
        <v>42403.666666666664</v>
      </c>
      <c r="M198" s="8" t="s">
        <v>1301</v>
      </c>
      <c r="N198" s="8" t="s">
        <v>16</v>
      </c>
      <c r="O198" s="8">
        <v>0</v>
      </c>
      <c r="P198" s="8"/>
      <c r="Q198" s="8" t="s">
        <v>1341</v>
      </c>
      <c r="R198" s="8" t="s">
        <v>1313</v>
      </c>
      <c r="S198" s="8" t="s">
        <v>15</v>
      </c>
      <c r="T198" s="8" t="s">
        <v>24</v>
      </c>
      <c r="U198" s="8" t="s">
        <v>16</v>
      </c>
      <c r="V198" s="10" t="s">
        <v>1307</v>
      </c>
      <c r="W198" s="13">
        <f>TRUNC((Tabela1[[#This Row],[DATA OCORRÊNCIA]]-Tabela1[[#This Row],[DATA NASCIMENTO]])/365)</f>
        <v>29</v>
      </c>
      <c r="X198" s="12">
        <f>TRUNC((Tabela1[[#This Row],[DATA OCORRÊNCIA]]-Tabela1[[#This Row],[DATA ADMISSAO]])/365)</f>
        <v>6</v>
      </c>
      <c r="Y198" s="12" t="str">
        <f>VLOOKUP(Tabela1[[#This Row],[IDADE]],Informações!F:G,2,0)</f>
        <v>26 - 30 ANOS</v>
      </c>
      <c r="Z198" s="15" t="str">
        <f>VLOOKUP(Tabela1[[#This Row],[ANOS DE EMPRESA]],Informações!I:J,2,0)</f>
        <v>6 - 10 ANOS</v>
      </c>
    </row>
    <row r="199" spans="3:26" x14ac:dyDescent="0.25">
      <c r="C199" s="8">
        <v>196</v>
      </c>
      <c r="D199" s="8" t="s">
        <v>34</v>
      </c>
      <c r="E199" s="8" t="s">
        <v>38</v>
      </c>
      <c r="F199" s="8" t="s">
        <v>234</v>
      </c>
      <c r="G199" s="8" t="s">
        <v>880</v>
      </c>
      <c r="H199" s="8" t="s">
        <v>36</v>
      </c>
      <c r="I199" s="9">
        <v>38860</v>
      </c>
      <c r="J199" s="9">
        <v>30898</v>
      </c>
      <c r="K199" s="8" t="s">
        <v>12</v>
      </c>
      <c r="L199" s="9">
        <v>42676.3125</v>
      </c>
      <c r="M199" s="8" t="s">
        <v>1299</v>
      </c>
      <c r="N199" s="8" t="s">
        <v>13</v>
      </c>
      <c r="O199" s="8">
        <v>90</v>
      </c>
      <c r="P199" s="8"/>
      <c r="Q199" s="8" t="s">
        <v>1341</v>
      </c>
      <c r="R199" s="8" t="s">
        <v>28</v>
      </c>
      <c r="S199" s="8" t="s">
        <v>15</v>
      </c>
      <c r="T199" s="8" t="s">
        <v>13</v>
      </c>
      <c r="U199" s="8" t="s">
        <v>13</v>
      </c>
      <c r="V199" s="10" t="s">
        <v>1304</v>
      </c>
      <c r="W199" s="13">
        <f>TRUNC((Tabela1[[#This Row],[DATA OCORRÊNCIA]]-Tabela1[[#This Row],[DATA NASCIMENTO]])/365)</f>
        <v>32</v>
      </c>
      <c r="X199" s="12">
        <f>TRUNC((Tabela1[[#This Row],[DATA OCORRÊNCIA]]-Tabela1[[#This Row],[DATA ADMISSAO]])/365)</f>
        <v>10</v>
      </c>
      <c r="Y199" s="12" t="str">
        <f>VLOOKUP(Tabela1[[#This Row],[IDADE]],Informações!F:G,2,0)</f>
        <v>31 - 40 ANOS</v>
      </c>
      <c r="Z199" s="15" t="str">
        <f>VLOOKUP(Tabela1[[#This Row],[ANOS DE EMPRESA]],Informações!I:J,2,0)</f>
        <v>6 - 10 ANOS</v>
      </c>
    </row>
    <row r="200" spans="3:26" x14ac:dyDescent="0.25">
      <c r="C200" s="8">
        <v>197</v>
      </c>
      <c r="D200" s="8" t="s">
        <v>34</v>
      </c>
      <c r="E200" s="8" t="s">
        <v>38</v>
      </c>
      <c r="F200" s="8" t="s">
        <v>235</v>
      </c>
      <c r="G200" s="8" t="s">
        <v>881</v>
      </c>
      <c r="H200" s="8" t="s">
        <v>36</v>
      </c>
      <c r="I200" s="9">
        <v>42388</v>
      </c>
      <c r="J200" s="9">
        <v>34002</v>
      </c>
      <c r="K200" s="8" t="s">
        <v>12</v>
      </c>
      <c r="L200" s="9">
        <v>42652.743055555555</v>
      </c>
      <c r="M200" s="8" t="s">
        <v>1301</v>
      </c>
      <c r="N200" s="8" t="s">
        <v>16</v>
      </c>
      <c r="O200" s="8">
        <v>9</v>
      </c>
      <c r="P200" s="8">
        <v>0</v>
      </c>
      <c r="Q200" s="8" t="s">
        <v>22</v>
      </c>
      <c r="R200" s="8" t="s">
        <v>20</v>
      </c>
      <c r="S200" s="8" t="s">
        <v>15</v>
      </c>
      <c r="T200" s="8" t="s">
        <v>13</v>
      </c>
      <c r="U200" s="8" t="s">
        <v>16</v>
      </c>
      <c r="V200" s="10" t="s">
        <v>1311</v>
      </c>
      <c r="W200" s="13">
        <f>TRUNC((Tabela1[[#This Row],[DATA OCORRÊNCIA]]-Tabela1[[#This Row],[DATA NASCIMENTO]])/365)</f>
        <v>23</v>
      </c>
      <c r="X200" s="12">
        <f>TRUNC((Tabela1[[#This Row],[DATA OCORRÊNCIA]]-Tabela1[[#This Row],[DATA ADMISSAO]])/365)</f>
        <v>0</v>
      </c>
      <c r="Y200" s="12" t="str">
        <f>VLOOKUP(Tabela1[[#This Row],[IDADE]],Informações!F:G,2,0)</f>
        <v>21 - 25 ANOS</v>
      </c>
      <c r="Z200" s="15" t="str">
        <f>VLOOKUP(Tabela1[[#This Row],[ANOS DE EMPRESA]],Informações!I:J,2,0)</f>
        <v>MENOS DE 1 ANO</v>
      </c>
    </row>
    <row r="201" spans="3:26" x14ac:dyDescent="0.25">
      <c r="C201" s="8">
        <v>198</v>
      </c>
      <c r="D201" s="8" t="s">
        <v>34</v>
      </c>
      <c r="E201" s="8" t="s">
        <v>36</v>
      </c>
      <c r="F201" s="8" t="s">
        <v>236</v>
      </c>
      <c r="G201" s="8" t="s">
        <v>882</v>
      </c>
      <c r="H201" s="8" t="s">
        <v>1294</v>
      </c>
      <c r="I201" s="9">
        <v>41821</v>
      </c>
      <c r="J201" s="9">
        <v>33272</v>
      </c>
      <c r="K201" s="8" t="s">
        <v>21</v>
      </c>
      <c r="L201" s="9">
        <v>43013.208333333336</v>
      </c>
      <c r="M201" s="8" t="s">
        <v>1301</v>
      </c>
      <c r="N201" s="8" t="s">
        <v>16</v>
      </c>
      <c r="O201" s="8">
        <v>0</v>
      </c>
      <c r="P201" s="8">
        <v>0</v>
      </c>
      <c r="Q201" s="8" t="s">
        <v>1341</v>
      </c>
      <c r="R201" s="8" t="s">
        <v>20</v>
      </c>
      <c r="S201" s="8" t="s">
        <v>15</v>
      </c>
      <c r="T201" s="8" t="s">
        <v>13</v>
      </c>
      <c r="U201" s="8" t="s">
        <v>16</v>
      </c>
      <c r="V201" s="10" t="s">
        <v>1305</v>
      </c>
      <c r="W201" s="13">
        <f>TRUNC((Tabela1[[#This Row],[DATA OCORRÊNCIA]]-Tabela1[[#This Row],[DATA NASCIMENTO]])/365)</f>
        <v>26</v>
      </c>
      <c r="X201" s="12">
        <f>TRUNC((Tabela1[[#This Row],[DATA OCORRÊNCIA]]-Tabela1[[#This Row],[DATA ADMISSAO]])/365)</f>
        <v>3</v>
      </c>
      <c r="Y201" s="12" t="str">
        <f>VLOOKUP(Tabela1[[#This Row],[IDADE]],Informações!F:G,2,0)</f>
        <v>26 - 30 ANOS</v>
      </c>
      <c r="Z201" s="15" t="str">
        <f>VLOOKUP(Tabela1[[#This Row],[ANOS DE EMPRESA]],Informações!I:J,2,0)</f>
        <v>1 - 5 ANOS</v>
      </c>
    </row>
    <row r="202" spans="3:26" x14ac:dyDescent="0.25">
      <c r="C202" s="8">
        <v>199</v>
      </c>
      <c r="D202" s="8" t="s">
        <v>34</v>
      </c>
      <c r="E202" s="8" t="s">
        <v>38</v>
      </c>
      <c r="F202" s="8" t="s">
        <v>237</v>
      </c>
      <c r="G202" s="8" t="s">
        <v>883</v>
      </c>
      <c r="H202" s="8" t="s">
        <v>36</v>
      </c>
      <c r="I202" s="9">
        <v>41800</v>
      </c>
      <c r="J202" s="9">
        <v>29751</v>
      </c>
      <c r="K202" s="8" t="s">
        <v>21</v>
      </c>
      <c r="L202" s="9">
        <v>43065.25</v>
      </c>
      <c r="M202" s="8" t="s">
        <v>1301</v>
      </c>
      <c r="N202" s="8" t="s">
        <v>16</v>
      </c>
      <c r="O202" s="8">
        <v>0</v>
      </c>
      <c r="P202" s="8">
        <v>0</v>
      </c>
      <c r="Q202" s="8" t="s">
        <v>22</v>
      </c>
      <c r="R202" s="8" t="s">
        <v>20</v>
      </c>
      <c r="S202" s="8" t="s">
        <v>15</v>
      </c>
      <c r="T202" s="8" t="s">
        <v>13</v>
      </c>
      <c r="U202" s="8" t="s">
        <v>16</v>
      </c>
      <c r="V202" s="10" t="s">
        <v>1302</v>
      </c>
      <c r="W202" s="13">
        <f>TRUNC((Tabela1[[#This Row],[DATA OCORRÊNCIA]]-Tabela1[[#This Row],[DATA NASCIMENTO]])/365)</f>
        <v>36</v>
      </c>
      <c r="X202" s="12">
        <f>TRUNC((Tabela1[[#This Row],[DATA OCORRÊNCIA]]-Tabela1[[#This Row],[DATA ADMISSAO]])/365)</f>
        <v>3</v>
      </c>
      <c r="Y202" s="12" t="str">
        <f>VLOOKUP(Tabela1[[#This Row],[IDADE]],Informações!F:G,2,0)</f>
        <v>31 - 40 ANOS</v>
      </c>
      <c r="Z202" s="15" t="str">
        <f>VLOOKUP(Tabela1[[#This Row],[ANOS DE EMPRESA]],Informações!I:J,2,0)</f>
        <v>1 - 5 ANOS</v>
      </c>
    </row>
    <row r="203" spans="3:26" x14ac:dyDescent="0.25">
      <c r="C203" s="8">
        <v>200</v>
      </c>
      <c r="D203" s="8" t="s">
        <v>34</v>
      </c>
      <c r="E203" s="8" t="s">
        <v>36</v>
      </c>
      <c r="F203" s="8" t="s">
        <v>238</v>
      </c>
      <c r="G203" s="8" t="s">
        <v>884</v>
      </c>
      <c r="H203" s="8" t="s">
        <v>1297</v>
      </c>
      <c r="I203" s="9">
        <v>41852</v>
      </c>
      <c r="J203" s="9">
        <v>33916</v>
      </c>
      <c r="K203" s="8" t="s">
        <v>21</v>
      </c>
      <c r="L203" s="9">
        <v>43048.701388888891</v>
      </c>
      <c r="M203" s="8" t="s">
        <v>1299</v>
      </c>
      <c r="N203" s="8" t="s">
        <v>13</v>
      </c>
      <c r="O203" s="8">
        <v>2</v>
      </c>
      <c r="P203" s="8">
        <v>0</v>
      </c>
      <c r="Q203" s="8" t="s">
        <v>1341</v>
      </c>
      <c r="R203" s="8" t="s">
        <v>1312</v>
      </c>
      <c r="S203" s="8" t="s">
        <v>15</v>
      </c>
      <c r="T203" s="8" t="s">
        <v>13</v>
      </c>
      <c r="U203" s="8" t="s">
        <v>16</v>
      </c>
      <c r="V203" s="10" t="s">
        <v>1308</v>
      </c>
      <c r="W203" s="13">
        <f>TRUNC((Tabela1[[#This Row],[DATA OCORRÊNCIA]]-Tabela1[[#This Row],[DATA NASCIMENTO]])/365)</f>
        <v>25</v>
      </c>
      <c r="X203" s="12">
        <f>TRUNC((Tabela1[[#This Row],[DATA OCORRÊNCIA]]-Tabela1[[#This Row],[DATA ADMISSAO]])/365)</f>
        <v>3</v>
      </c>
      <c r="Y203" s="12" t="str">
        <f>VLOOKUP(Tabela1[[#This Row],[IDADE]],Informações!F:G,2,0)</f>
        <v>21 - 25 ANOS</v>
      </c>
      <c r="Z203" s="15" t="str">
        <f>VLOOKUP(Tabela1[[#This Row],[ANOS DE EMPRESA]],Informações!I:J,2,0)</f>
        <v>1 - 5 ANOS</v>
      </c>
    </row>
    <row r="204" spans="3:26" x14ac:dyDescent="0.25">
      <c r="C204" s="8">
        <v>201</v>
      </c>
      <c r="D204" s="8" t="s">
        <v>34</v>
      </c>
      <c r="E204" s="8" t="s">
        <v>23</v>
      </c>
      <c r="F204" s="8" t="s">
        <v>239</v>
      </c>
      <c r="G204" s="8" t="s">
        <v>885</v>
      </c>
      <c r="H204" s="8" t="s">
        <v>36</v>
      </c>
      <c r="I204" s="9">
        <v>42502</v>
      </c>
      <c r="J204" s="9">
        <v>27758</v>
      </c>
      <c r="K204" s="8" t="s">
        <v>21</v>
      </c>
      <c r="L204" s="9">
        <v>43064.736111111109</v>
      </c>
      <c r="M204" s="8" t="s">
        <v>1299</v>
      </c>
      <c r="N204" s="8" t="s">
        <v>16</v>
      </c>
      <c r="O204" s="8">
        <v>0</v>
      </c>
      <c r="P204" s="8">
        <v>0</v>
      </c>
      <c r="Q204" s="8" t="s">
        <v>1341</v>
      </c>
      <c r="R204" s="8" t="s">
        <v>14</v>
      </c>
      <c r="S204" s="8" t="s">
        <v>15</v>
      </c>
      <c r="T204" s="8" t="s">
        <v>13</v>
      </c>
      <c r="U204" s="8" t="s">
        <v>16</v>
      </c>
      <c r="V204" s="10" t="s">
        <v>1302</v>
      </c>
      <c r="W204" s="13">
        <f>TRUNC((Tabela1[[#This Row],[DATA OCORRÊNCIA]]-Tabela1[[#This Row],[DATA NASCIMENTO]])/365)</f>
        <v>41</v>
      </c>
      <c r="X204" s="12">
        <f>TRUNC((Tabela1[[#This Row],[DATA OCORRÊNCIA]]-Tabela1[[#This Row],[DATA ADMISSAO]])/365)</f>
        <v>1</v>
      </c>
      <c r="Y204" s="12" t="str">
        <f>VLOOKUP(Tabela1[[#This Row],[IDADE]],Informações!F:G,2,0)</f>
        <v>41- 50 ANOS</v>
      </c>
      <c r="Z204" s="15" t="str">
        <f>VLOOKUP(Tabela1[[#This Row],[ANOS DE EMPRESA]],Informações!I:J,2,0)</f>
        <v>1 - 5 ANOS</v>
      </c>
    </row>
    <row r="205" spans="3:26" x14ac:dyDescent="0.25">
      <c r="C205" s="8">
        <v>202</v>
      </c>
      <c r="D205" s="8" t="s">
        <v>34</v>
      </c>
      <c r="E205" s="8" t="s">
        <v>36</v>
      </c>
      <c r="F205" s="8" t="s">
        <v>240</v>
      </c>
      <c r="G205" s="8" t="s">
        <v>886</v>
      </c>
      <c r="H205" s="8" t="s">
        <v>1297</v>
      </c>
      <c r="I205" s="9">
        <v>40676</v>
      </c>
      <c r="J205" s="9">
        <v>26542</v>
      </c>
      <c r="K205" s="8" t="s">
        <v>21</v>
      </c>
      <c r="L205" s="9">
        <v>43068.25</v>
      </c>
      <c r="M205" s="8" t="s">
        <v>1299</v>
      </c>
      <c r="N205" s="8" t="s">
        <v>16</v>
      </c>
      <c r="O205" s="8">
        <v>0</v>
      </c>
      <c r="P205" s="8">
        <v>0</v>
      </c>
      <c r="Q205" s="8" t="s">
        <v>1341</v>
      </c>
      <c r="R205" s="8" t="s">
        <v>14</v>
      </c>
      <c r="S205" s="8" t="s">
        <v>15</v>
      </c>
      <c r="T205" s="8" t="s">
        <v>13</v>
      </c>
      <c r="U205" s="8" t="s">
        <v>16</v>
      </c>
      <c r="V205" s="10" t="s">
        <v>1302</v>
      </c>
      <c r="W205" s="13">
        <f>TRUNC((Tabela1[[#This Row],[DATA OCORRÊNCIA]]-Tabela1[[#This Row],[DATA NASCIMENTO]])/365)</f>
        <v>45</v>
      </c>
      <c r="X205" s="12">
        <f>TRUNC((Tabela1[[#This Row],[DATA OCORRÊNCIA]]-Tabela1[[#This Row],[DATA ADMISSAO]])/365)</f>
        <v>6</v>
      </c>
      <c r="Y205" s="12" t="str">
        <f>VLOOKUP(Tabela1[[#This Row],[IDADE]],Informações!F:G,2,0)</f>
        <v>41- 50 ANOS</v>
      </c>
      <c r="Z205" s="15" t="str">
        <f>VLOOKUP(Tabela1[[#This Row],[ANOS DE EMPRESA]],Informações!I:J,2,0)</f>
        <v>6 - 10 ANOS</v>
      </c>
    </row>
    <row r="206" spans="3:26" x14ac:dyDescent="0.25">
      <c r="C206" s="8">
        <v>203</v>
      </c>
      <c r="D206" s="8" t="s">
        <v>34</v>
      </c>
      <c r="E206" s="8" t="s">
        <v>38</v>
      </c>
      <c r="F206" s="8" t="s">
        <v>241</v>
      </c>
      <c r="G206" s="8" t="s">
        <v>887</v>
      </c>
      <c r="H206" s="8" t="s">
        <v>36</v>
      </c>
      <c r="I206" s="9">
        <v>37806</v>
      </c>
      <c r="J206" s="9">
        <v>27311</v>
      </c>
      <c r="K206" s="8" t="s">
        <v>21</v>
      </c>
      <c r="L206" s="9">
        <v>43070.1875</v>
      </c>
      <c r="M206" s="8" t="s">
        <v>1301</v>
      </c>
      <c r="N206" s="8" t="s">
        <v>16</v>
      </c>
      <c r="O206" s="8">
        <v>0</v>
      </c>
      <c r="P206" s="8">
        <v>0</v>
      </c>
      <c r="Q206" s="8" t="s">
        <v>1341</v>
      </c>
      <c r="R206" s="8" t="s">
        <v>14</v>
      </c>
      <c r="S206" s="8" t="s">
        <v>15</v>
      </c>
      <c r="T206" s="8" t="s">
        <v>13</v>
      </c>
      <c r="U206" s="8" t="s">
        <v>16</v>
      </c>
      <c r="V206" s="10" t="s">
        <v>1308</v>
      </c>
      <c r="W206" s="13">
        <f>TRUNC((Tabela1[[#This Row],[DATA OCORRÊNCIA]]-Tabela1[[#This Row],[DATA NASCIMENTO]])/365)</f>
        <v>43</v>
      </c>
      <c r="X206" s="12">
        <f>TRUNC((Tabela1[[#This Row],[DATA OCORRÊNCIA]]-Tabela1[[#This Row],[DATA ADMISSAO]])/365)</f>
        <v>14</v>
      </c>
      <c r="Y206" s="12" t="str">
        <f>VLOOKUP(Tabela1[[#This Row],[IDADE]],Informações!F:G,2,0)</f>
        <v>41- 50 ANOS</v>
      </c>
      <c r="Z206" s="15" t="str">
        <f>VLOOKUP(Tabela1[[#This Row],[ANOS DE EMPRESA]],Informações!I:J,2,0)</f>
        <v>11 - 20 ANOS</v>
      </c>
    </row>
    <row r="207" spans="3:26" x14ac:dyDescent="0.25">
      <c r="C207" s="8">
        <v>204</v>
      </c>
      <c r="D207" s="8" t="s">
        <v>34</v>
      </c>
      <c r="E207" s="8" t="s">
        <v>36</v>
      </c>
      <c r="F207" s="8" t="s">
        <v>242</v>
      </c>
      <c r="G207" s="8" t="s">
        <v>888</v>
      </c>
      <c r="H207" s="8" t="s">
        <v>1294</v>
      </c>
      <c r="I207" s="9">
        <v>38499</v>
      </c>
      <c r="J207" s="9">
        <v>23344</v>
      </c>
      <c r="K207" s="8" t="s">
        <v>21</v>
      </c>
      <c r="L207" s="9">
        <v>43027.486111111109</v>
      </c>
      <c r="M207" s="8" t="s">
        <v>1300</v>
      </c>
      <c r="N207" s="8" t="s">
        <v>16</v>
      </c>
      <c r="O207" s="8">
        <v>0</v>
      </c>
      <c r="P207" s="8"/>
      <c r="Q207" s="8" t="s">
        <v>1341</v>
      </c>
      <c r="R207" s="8" t="s">
        <v>20</v>
      </c>
      <c r="S207" s="8" t="s">
        <v>15</v>
      </c>
      <c r="T207" s="8" t="s">
        <v>13</v>
      </c>
      <c r="U207" s="8" t="s">
        <v>16</v>
      </c>
      <c r="V207" s="10" t="s">
        <v>1305</v>
      </c>
      <c r="W207" s="13">
        <f>TRUNC((Tabela1[[#This Row],[DATA OCORRÊNCIA]]-Tabela1[[#This Row],[DATA NASCIMENTO]])/365)</f>
        <v>53</v>
      </c>
      <c r="X207" s="12">
        <f>TRUNC((Tabela1[[#This Row],[DATA OCORRÊNCIA]]-Tabela1[[#This Row],[DATA ADMISSAO]])/365)</f>
        <v>12</v>
      </c>
      <c r="Y207" s="12" t="str">
        <f>VLOOKUP(Tabela1[[#This Row],[IDADE]],Informações!F:G,2,0)</f>
        <v>51 - 60 ANOS</v>
      </c>
      <c r="Z207" s="15" t="str">
        <f>VLOOKUP(Tabela1[[#This Row],[ANOS DE EMPRESA]],Informações!I:J,2,0)</f>
        <v>11 - 20 ANOS</v>
      </c>
    </row>
    <row r="208" spans="3:26" x14ac:dyDescent="0.25">
      <c r="C208" s="8">
        <v>205</v>
      </c>
      <c r="D208" s="8" t="s">
        <v>34</v>
      </c>
      <c r="E208" s="8" t="s">
        <v>23</v>
      </c>
      <c r="F208" s="8" t="s">
        <v>243</v>
      </c>
      <c r="G208" s="8" t="s">
        <v>889</v>
      </c>
      <c r="H208" s="8" t="s">
        <v>1295</v>
      </c>
      <c r="I208" s="9">
        <v>41396</v>
      </c>
      <c r="J208" s="9">
        <v>26880</v>
      </c>
      <c r="K208" s="8" t="s">
        <v>21</v>
      </c>
      <c r="L208" s="9">
        <v>42979.354166666664</v>
      </c>
      <c r="M208" s="8" t="s">
        <v>1301</v>
      </c>
      <c r="N208" s="8" t="s">
        <v>16</v>
      </c>
      <c r="O208" s="8">
        <v>0</v>
      </c>
      <c r="P208" s="8"/>
      <c r="Q208" s="8" t="s">
        <v>1341</v>
      </c>
      <c r="R208" s="8" t="s">
        <v>14</v>
      </c>
      <c r="S208" s="8" t="s">
        <v>15</v>
      </c>
      <c r="T208" s="8" t="s">
        <v>16</v>
      </c>
      <c r="U208" s="8" t="s">
        <v>16</v>
      </c>
      <c r="V208" s="10" t="s">
        <v>1304</v>
      </c>
      <c r="W208" s="13">
        <f>TRUNC((Tabela1[[#This Row],[DATA OCORRÊNCIA]]-Tabela1[[#This Row],[DATA NASCIMENTO]])/365)</f>
        <v>44</v>
      </c>
      <c r="X208" s="12">
        <f>TRUNC((Tabela1[[#This Row],[DATA OCORRÊNCIA]]-Tabela1[[#This Row],[DATA ADMISSAO]])/365)</f>
        <v>4</v>
      </c>
      <c r="Y208" s="12" t="str">
        <f>VLOOKUP(Tabela1[[#This Row],[IDADE]],Informações!F:G,2,0)</f>
        <v>41- 50 ANOS</v>
      </c>
      <c r="Z208" s="15" t="str">
        <f>VLOOKUP(Tabela1[[#This Row],[ANOS DE EMPRESA]],Informações!I:J,2,0)</f>
        <v>1 - 5 ANOS</v>
      </c>
    </row>
    <row r="209" spans="3:26" x14ac:dyDescent="0.25">
      <c r="C209" s="8">
        <v>206</v>
      </c>
      <c r="D209" s="8" t="s">
        <v>34</v>
      </c>
      <c r="E209" s="8" t="s">
        <v>38</v>
      </c>
      <c r="F209" s="8" t="s">
        <v>244</v>
      </c>
      <c r="G209" s="8" t="s">
        <v>788</v>
      </c>
      <c r="H209" s="8" t="s">
        <v>36</v>
      </c>
      <c r="I209" s="9">
        <v>35856</v>
      </c>
      <c r="J209" s="9">
        <v>24955</v>
      </c>
      <c r="K209" s="8" t="s">
        <v>21</v>
      </c>
      <c r="L209" s="9">
        <v>43011.927083333336</v>
      </c>
      <c r="M209" s="8" t="s">
        <v>1299</v>
      </c>
      <c r="N209" s="8" t="s">
        <v>16</v>
      </c>
      <c r="O209" s="8">
        <v>0</v>
      </c>
      <c r="P209" s="8">
        <v>0</v>
      </c>
      <c r="Q209" s="8" t="s">
        <v>22</v>
      </c>
      <c r="R209" s="8" t="s">
        <v>20</v>
      </c>
      <c r="S209" s="8" t="s">
        <v>15</v>
      </c>
      <c r="T209" s="8" t="s">
        <v>13</v>
      </c>
      <c r="U209" s="8" t="s">
        <v>16</v>
      </c>
      <c r="V209" s="10" t="s">
        <v>1311</v>
      </c>
      <c r="W209" s="13">
        <f>TRUNC((Tabela1[[#This Row],[DATA OCORRÊNCIA]]-Tabela1[[#This Row],[DATA NASCIMENTO]])/365)</f>
        <v>49</v>
      </c>
      <c r="X209" s="12">
        <f>TRUNC((Tabela1[[#This Row],[DATA OCORRÊNCIA]]-Tabela1[[#This Row],[DATA ADMISSAO]])/365)</f>
        <v>19</v>
      </c>
      <c r="Y209" s="12" t="str">
        <f>VLOOKUP(Tabela1[[#This Row],[IDADE]],Informações!F:G,2,0)</f>
        <v>41- 50 ANOS</v>
      </c>
      <c r="Z209" s="15" t="str">
        <f>VLOOKUP(Tabela1[[#This Row],[ANOS DE EMPRESA]],Informações!I:J,2,0)</f>
        <v>11 - 20 ANOS</v>
      </c>
    </row>
    <row r="210" spans="3:26" x14ac:dyDescent="0.25">
      <c r="C210" s="8">
        <v>207</v>
      </c>
      <c r="D210" s="8" t="s">
        <v>34</v>
      </c>
      <c r="E210" s="8" t="s">
        <v>36</v>
      </c>
      <c r="F210" s="8" t="s">
        <v>245</v>
      </c>
      <c r="G210" s="8" t="s">
        <v>890</v>
      </c>
      <c r="H210" s="8" t="s">
        <v>1297</v>
      </c>
      <c r="I210" s="9">
        <v>39896</v>
      </c>
      <c r="J210" s="9">
        <v>30653</v>
      </c>
      <c r="K210" s="8" t="s">
        <v>21</v>
      </c>
      <c r="L210" s="9">
        <v>43016.041666666664</v>
      </c>
      <c r="M210" s="8" t="s">
        <v>1301</v>
      </c>
      <c r="N210" s="8" t="s">
        <v>13</v>
      </c>
      <c r="O210" s="8">
        <v>90</v>
      </c>
      <c r="P210" s="8">
        <v>0</v>
      </c>
      <c r="Q210" s="8" t="s">
        <v>1341</v>
      </c>
      <c r="R210" s="8" t="s">
        <v>19</v>
      </c>
      <c r="S210" s="8" t="s">
        <v>15</v>
      </c>
      <c r="T210" s="8" t="s">
        <v>13</v>
      </c>
      <c r="U210" s="8" t="s">
        <v>13</v>
      </c>
      <c r="V210" s="10" t="s">
        <v>1308</v>
      </c>
      <c r="W210" s="13">
        <f>TRUNC((Tabela1[[#This Row],[DATA OCORRÊNCIA]]-Tabela1[[#This Row],[DATA NASCIMENTO]])/365)</f>
        <v>33</v>
      </c>
      <c r="X210" s="12">
        <f>TRUNC((Tabela1[[#This Row],[DATA OCORRÊNCIA]]-Tabela1[[#This Row],[DATA ADMISSAO]])/365)</f>
        <v>8</v>
      </c>
      <c r="Y210" s="12" t="str">
        <f>VLOOKUP(Tabela1[[#This Row],[IDADE]],Informações!F:G,2,0)</f>
        <v>31 - 40 ANOS</v>
      </c>
      <c r="Z210" s="15" t="str">
        <f>VLOOKUP(Tabela1[[#This Row],[ANOS DE EMPRESA]],Informações!I:J,2,0)</f>
        <v>6 - 10 ANOS</v>
      </c>
    </row>
    <row r="211" spans="3:26" x14ac:dyDescent="0.25">
      <c r="C211" s="8">
        <v>208</v>
      </c>
      <c r="D211" s="8" t="s">
        <v>34</v>
      </c>
      <c r="E211" s="8" t="s">
        <v>38</v>
      </c>
      <c r="F211" s="8" t="s">
        <v>246</v>
      </c>
      <c r="G211" s="8" t="s">
        <v>891</v>
      </c>
      <c r="H211" s="8" t="s">
        <v>36</v>
      </c>
      <c r="I211" s="9">
        <v>42234</v>
      </c>
      <c r="J211" s="9">
        <v>35437</v>
      </c>
      <c r="K211" s="8" t="s">
        <v>21</v>
      </c>
      <c r="L211" s="9">
        <v>42986.354166666664</v>
      </c>
      <c r="M211" s="8" t="s">
        <v>1299</v>
      </c>
      <c r="N211" s="8" t="s">
        <v>16</v>
      </c>
      <c r="O211" s="8">
        <v>0</v>
      </c>
      <c r="P211" s="8">
        <v>0</v>
      </c>
      <c r="Q211" s="8" t="s">
        <v>22</v>
      </c>
      <c r="R211" s="8" t="s">
        <v>14</v>
      </c>
      <c r="S211" s="8" t="s">
        <v>15</v>
      </c>
      <c r="T211" s="8" t="s">
        <v>13</v>
      </c>
      <c r="U211" s="8" t="s">
        <v>16</v>
      </c>
      <c r="V211" s="10" t="s">
        <v>1302</v>
      </c>
      <c r="W211" s="13">
        <f>TRUNC((Tabela1[[#This Row],[DATA OCORRÊNCIA]]-Tabela1[[#This Row],[DATA NASCIMENTO]])/365)</f>
        <v>20</v>
      </c>
      <c r="X211" s="12">
        <f>TRUNC((Tabela1[[#This Row],[DATA OCORRÊNCIA]]-Tabela1[[#This Row],[DATA ADMISSAO]])/365)</f>
        <v>2</v>
      </c>
      <c r="Y211" s="12" t="str">
        <f>VLOOKUP(Tabela1[[#This Row],[IDADE]],Informações!F:G,2,0)</f>
        <v>18 - 20 ANOS</v>
      </c>
      <c r="Z211" s="15" t="str">
        <f>VLOOKUP(Tabela1[[#This Row],[ANOS DE EMPRESA]],Informações!I:J,2,0)</f>
        <v>1 - 5 ANOS</v>
      </c>
    </row>
    <row r="212" spans="3:26" x14ac:dyDescent="0.25">
      <c r="C212" s="8">
        <v>209</v>
      </c>
      <c r="D212" s="8" t="s">
        <v>34</v>
      </c>
      <c r="E212" s="8" t="s">
        <v>36</v>
      </c>
      <c r="F212" s="8" t="s">
        <v>247</v>
      </c>
      <c r="G212" s="8" t="s">
        <v>892</v>
      </c>
      <c r="H212" s="8" t="s">
        <v>1293</v>
      </c>
      <c r="I212" s="9">
        <v>42523</v>
      </c>
      <c r="J212" s="9">
        <v>34102</v>
      </c>
      <c r="K212" s="8" t="s">
        <v>21</v>
      </c>
      <c r="L212" s="9">
        <v>43019.888888888891</v>
      </c>
      <c r="M212" s="8" t="s">
        <v>1299</v>
      </c>
      <c r="N212" s="8" t="s">
        <v>16</v>
      </c>
      <c r="O212" s="8">
        <v>0</v>
      </c>
      <c r="P212" s="8"/>
      <c r="Q212" s="8" t="s">
        <v>22</v>
      </c>
      <c r="R212" s="8" t="s">
        <v>14</v>
      </c>
      <c r="S212" s="8" t="s">
        <v>15</v>
      </c>
      <c r="T212" s="8" t="s">
        <v>13</v>
      </c>
      <c r="U212" s="8" t="s">
        <v>16</v>
      </c>
      <c r="V212" s="10" t="s">
        <v>1304</v>
      </c>
      <c r="W212" s="13">
        <f>TRUNC((Tabela1[[#This Row],[DATA OCORRÊNCIA]]-Tabela1[[#This Row],[DATA NASCIMENTO]])/365)</f>
        <v>24</v>
      </c>
      <c r="X212" s="12">
        <f>TRUNC((Tabela1[[#This Row],[DATA OCORRÊNCIA]]-Tabela1[[#This Row],[DATA ADMISSAO]])/365)</f>
        <v>1</v>
      </c>
      <c r="Y212" s="12" t="str">
        <f>VLOOKUP(Tabela1[[#This Row],[IDADE]],Informações!F:G,2,0)</f>
        <v>21 - 25 ANOS</v>
      </c>
      <c r="Z212" s="15" t="str">
        <f>VLOOKUP(Tabela1[[#This Row],[ANOS DE EMPRESA]],Informações!I:J,2,0)</f>
        <v>1 - 5 ANOS</v>
      </c>
    </row>
    <row r="213" spans="3:26" x14ac:dyDescent="0.25">
      <c r="C213" s="8">
        <v>210</v>
      </c>
      <c r="D213" s="8" t="s">
        <v>34</v>
      </c>
      <c r="E213" s="8" t="s">
        <v>36</v>
      </c>
      <c r="F213" s="8" t="s">
        <v>248</v>
      </c>
      <c r="G213" s="8" t="s">
        <v>893</v>
      </c>
      <c r="H213" s="8" t="s">
        <v>36</v>
      </c>
      <c r="I213" s="9">
        <v>42817</v>
      </c>
      <c r="J213" s="9">
        <v>32092</v>
      </c>
      <c r="K213" s="8" t="s">
        <v>21</v>
      </c>
      <c r="L213" s="9">
        <v>43008.847222222219</v>
      </c>
      <c r="M213" s="8" t="s">
        <v>1299</v>
      </c>
      <c r="N213" s="8" t="s">
        <v>16</v>
      </c>
      <c r="O213" s="8">
        <v>0</v>
      </c>
      <c r="P213" s="8"/>
      <c r="Q213" s="8" t="s">
        <v>1341</v>
      </c>
      <c r="R213" s="8" t="s">
        <v>1313</v>
      </c>
      <c r="S213" s="8" t="s">
        <v>15</v>
      </c>
      <c r="T213" s="8" t="s">
        <v>13</v>
      </c>
      <c r="U213" s="8" t="s">
        <v>16</v>
      </c>
      <c r="V213" s="10" t="s">
        <v>1310</v>
      </c>
      <c r="W213" s="13">
        <f>TRUNC((Tabela1[[#This Row],[DATA OCORRÊNCIA]]-Tabela1[[#This Row],[DATA NASCIMENTO]])/365)</f>
        <v>29</v>
      </c>
      <c r="X213" s="12">
        <f>TRUNC((Tabela1[[#This Row],[DATA OCORRÊNCIA]]-Tabela1[[#This Row],[DATA ADMISSAO]])/365)</f>
        <v>0</v>
      </c>
      <c r="Y213" s="12" t="str">
        <f>VLOOKUP(Tabela1[[#This Row],[IDADE]],Informações!F:G,2,0)</f>
        <v>26 - 30 ANOS</v>
      </c>
      <c r="Z213" s="15" t="str">
        <f>VLOOKUP(Tabela1[[#This Row],[ANOS DE EMPRESA]],Informações!I:J,2,0)</f>
        <v>MENOS DE 1 ANO</v>
      </c>
    </row>
    <row r="214" spans="3:26" x14ac:dyDescent="0.25">
      <c r="C214" s="8">
        <v>211</v>
      </c>
      <c r="D214" s="8" t="s">
        <v>34</v>
      </c>
      <c r="E214" s="8" t="s">
        <v>36</v>
      </c>
      <c r="F214" s="8" t="s">
        <v>249</v>
      </c>
      <c r="G214" s="8" t="s">
        <v>894</v>
      </c>
      <c r="H214" s="8" t="s">
        <v>1294</v>
      </c>
      <c r="I214" s="9">
        <v>42479</v>
      </c>
      <c r="J214" s="9">
        <v>31052</v>
      </c>
      <c r="K214" s="8" t="s">
        <v>21</v>
      </c>
      <c r="L214" s="9">
        <v>43021.277777777781</v>
      </c>
      <c r="M214" s="8" t="s">
        <v>1300</v>
      </c>
      <c r="N214" s="8" t="s">
        <v>16</v>
      </c>
      <c r="O214" s="8">
        <v>0</v>
      </c>
      <c r="P214" s="8">
        <v>0</v>
      </c>
      <c r="Q214" s="8" t="s">
        <v>1341</v>
      </c>
      <c r="R214" s="8" t="s">
        <v>19</v>
      </c>
      <c r="S214" s="8" t="s">
        <v>15</v>
      </c>
      <c r="T214" s="8" t="s">
        <v>13</v>
      </c>
      <c r="U214" s="8" t="s">
        <v>16</v>
      </c>
      <c r="V214" s="10" t="s">
        <v>1304</v>
      </c>
      <c r="W214" s="13">
        <f>TRUNC((Tabela1[[#This Row],[DATA OCORRÊNCIA]]-Tabela1[[#This Row],[DATA NASCIMENTO]])/365)</f>
        <v>32</v>
      </c>
      <c r="X214" s="12">
        <f>TRUNC((Tabela1[[#This Row],[DATA OCORRÊNCIA]]-Tabela1[[#This Row],[DATA ADMISSAO]])/365)</f>
        <v>1</v>
      </c>
      <c r="Y214" s="12" t="str">
        <f>VLOOKUP(Tabela1[[#This Row],[IDADE]],Informações!F:G,2,0)</f>
        <v>31 - 40 ANOS</v>
      </c>
      <c r="Z214" s="15" t="str">
        <f>VLOOKUP(Tabela1[[#This Row],[ANOS DE EMPRESA]],Informações!I:J,2,0)</f>
        <v>1 - 5 ANOS</v>
      </c>
    </row>
    <row r="215" spans="3:26" x14ac:dyDescent="0.25">
      <c r="C215" s="8">
        <v>212</v>
      </c>
      <c r="D215" s="8" t="s">
        <v>34</v>
      </c>
      <c r="E215" s="8" t="s">
        <v>38</v>
      </c>
      <c r="F215" s="8" t="s">
        <v>250</v>
      </c>
      <c r="G215" s="8" t="s">
        <v>761</v>
      </c>
      <c r="H215" s="8" t="s">
        <v>1294</v>
      </c>
      <c r="I215" s="9">
        <v>41844</v>
      </c>
      <c r="J215" s="9">
        <v>30033</v>
      </c>
      <c r="K215" s="8" t="s">
        <v>21</v>
      </c>
      <c r="L215" s="9">
        <v>43052.416666666664</v>
      </c>
      <c r="M215" s="8" t="s">
        <v>1300</v>
      </c>
      <c r="N215" s="8" t="s">
        <v>16</v>
      </c>
      <c r="O215" s="8">
        <v>0</v>
      </c>
      <c r="P215" s="8">
        <v>0</v>
      </c>
      <c r="Q215" s="8" t="s">
        <v>1341</v>
      </c>
      <c r="R215" s="8" t="s">
        <v>14</v>
      </c>
      <c r="S215" s="8" t="s">
        <v>15</v>
      </c>
      <c r="T215" s="8" t="s">
        <v>13</v>
      </c>
      <c r="U215" s="8" t="s">
        <v>16</v>
      </c>
      <c r="V215" s="10" t="s">
        <v>1302</v>
      </c>
      <c r="W215" s="13">
        <f>TRUNC((Tabela1[[#This Row],[DATA OCORRÊNCIA]]-Tabela1[[#This Row],[DATA NASCIMENTO]])/365)</f>
        <v>35</v>
      </c>
      <c r="X215" s="12">
        <f>TRUNC((Tabela1[[#This Row],[DATA OCORRÊNCIA]]-Tabela1[[#This Row],[DATA ADMISSAO]])/365)</f>
        <v>3</v>
      </c>
      <c r="Y215" s="12" t="str">
        <f>VLOOKUP(Tabela1[[#This Row],[IDADE]],Informações!F:G,2,0)</f>
        <v>31 - 40 ANOS</v>
      </c>
      <c r="Z215" s="15" t="str">
        <f>VLOOKUP(Tabela1[[#This Row],[ANOS DE EMPRESA]],Informações!I:J,2,0)</f>
        <v>1 - 5 ANOS</v>
      </c>
    </row>
    <row r="216" spans="3:26" x14ac:dyDescent="0.25">
      <c r="C216" s="8">
        <v>213</v>
      </c>
      <c r="D216" s="8" t="s">
        <v>34</v>
      </c>
      <c r="E216" s="8" t="s">
        <v>36</v>
      </c>
      <c r="F216" s="8" t="s">
        <v>251</v>
      </c>
      <c r="G216" s="8" t="s">
        <v>895</v>
      </c>
      <c r="H216" s="8" t="s">
        <v>1294</v>
      </c>
      <c r="I216" s="9">
        <v>42206</v>
      </c>
      <c r="J216" s="9">
        <v>32085</v>
      </c>
      <c r="K216" s="8" t="s">
        <v>21</v>
      </c>
      <c r="L216" s="9">
        <v>43024.708333333336</v>
      </c>
      <c r="M216" s="8" t="s">
        <v>1301</v>
      </c>
      <c r="N216" s="8" t="s">
        <v>16</v>
      </c>
      <c r="O216" s="8">
        <v>0</v>
      </c>
      <c r="P216" s="8"/>
      <c r="Q216" s="8" t="s">
        <v>1341</v>
      </c>
      <c r="R216" s="8" t="s">
        <v>20</v>
      </c>
      <c r="S216" s="8" t="s">
        <v>15</v>
      </c>
      <c r="T216" s="8" t="s">
        <v>13</v>
      </c>
      <c r="U216" s="8" t="s">
        <v>16</v>
      </c>
      <c r="V216" s="10" t="s">
        <v>1308</v>
      </c>
      <c r="W216" s="13">
        <f>TRUNC((Tabela1[[#This Row],[DATA OCORRÊNCIA]]-Tabela1[[#This Row],[DATA NASCIMENTO]])/365)</f>
        <v>29</v>
      </c>
      <c r="X216" s="12">
        <f>TRUNC((Tabela1[[#This Row],[DATA OCORRÊNCIA]]-Tabela1[[#This Row],[DATA ADMISSAO]])/365)</f>
        <v>2</v>
      </c>
      <c r="Y216" s="12" t="str">
        <f>VLOOKUP(Tabela1[[#This Row],[IDADE]],Informações!F:G,2,0)</f>
        <v>26 - 30 ANOS</v>
      </c>
      <c r="Z216" s="15" t="str">
        <f>VLOOKUP(Tabela1[[#This Row],[ANOS DE EMPRESA]],Informações!I:J,2,0)</f>
        <v>1 - 5 ANOS</v>
      </c>
    </row>
    <row r="217" spans="3:26" x14ac:dyDescent="0.25">
      <c r="C217" s="8">
        <v>214</v>
      </c>
      <c r="D217" s="8" t="s">
        <v>34</v>
      </c>
      <c r="E217" s="8" t="s">
        <v>36</v>
      </c>
      <c r="F217" s="8" t="s">
        <v>252</v>
      </c>
      <c r="G217" s="8" t="s">
        <v>896</v>
      </c>
      <c r="H217" s="8" t="s">
        <v>36</v>
      </c>
      <c r="I217" s="9">
        <v>42614</v>
      </c>
      <c r="J217" s="9">
        <v>33165</v>
      </c>
      <c r="K217" s="8" t="s">
        <v>21</v>
      </c>
      <c r="L217" s="9">
        <v>43075.895833333336</v>
      </c>
      <c r="M217" s="8" t="s">
        <v>1301</v>
      </c>
      <c r="N217" s="8" t="s">
        <v>16</v>
      </c>
      <c r="O217" s="8">
        <v>0</v>
      </c>
      <c r="P217" s="8">
        <v>0</v>
      </c>
      <c r="Q217" s="8" t="s">
        <v>1341</v>
      </c>
      <c r="R217" s="8" t="s">
        <v>20</v>
      </c>
      <c r="S217" s="8" t="s">
        <v>15</v>
      </c>
      <c r="T217" s="8" t="s">
        <v>13</v>
      </c>
      <c r="U217" s="8" t="s">
        <v>16</v>
      </c>
      <c r="V217" s="10" t="s">
        <v>1309</v>
      </c>
      <c r="W217" s="13">
        <f>TRUNC((Tabela1[[#This Row],[DATA OCORRÊNCIA]]-Tabela1[[#This Row],[DATA NASCIMENTO]])/365)</f>
        <v>27</v>
      </c>
      <c r="X217" s="12">
        <f>TRUNC((Tabela1[[#This Row],[DATA OCORRÊNCIA]]-Tabela1[[#This Row],[DATA ADMISSAO]])/365)</f>
        <v>1</v>
      </c>
      <c r="Y217" s="12" t="str">
        <f>VLOOKUP(Tabela1[[#This Row],[IDADE]],Informações!F:G,2,0)</f>
        <v>26 - 30 ANOS</v>
      </c>
      <c r="Z217" s="15" t="str">
        <f>VLOOKUP(Tabela1[[#This Row],[ANOS DE EMPRESA]],Informações!I:J,2,0)</f>
        <v>1 - 5 ANOS</v>
      </c>
    </row>
    <row r="218" spans="3:26" x14ac:dyDescent="0.25">
      <c r="C218" s="8">
        <v>215</v>
      </c>
      <c r="D218" s="8" t="s">
        <v>34</v>
      </c>
      <c r="E218" s="8" t="s">
        <v>36</v>
      </c>
      <c r="F218" s="8" t="s">
        <v>253</v>
      </c>
      <c r="G218" s="8" t="s">
        <v>897</v>
      </c>
      <c r="H218" s="8" t="s">
        <v>1294</v>
      </c>
      <c r="I218" s="9">
        <v>39889</v>
      </c>
      <c r="J218" s="9">
        <v>32957</v>
      </c>
      <c r="K218" s="8" t="s">
        <v>21</v>
      </c>
      <c r="L218" s="9">
        <v>43012.645833333336</v>
      </c>
      <c r="M218" s="8" t="s">
        <v>1300</v>
      </c>
      <c r="N218" s="8" t="s">
        <v>16</v>
      </c>
      <c r="O218" s="8">
        <v>0</v>
      </c>
      <c r="P218" s="8">
        <v>0</v>
      </c>
      <c r="Q218" s="8" t="s">
        <v>1341</v>
      </c>
      <c r="R218" s="8" t="s">
        <v>20</v>
      </c>
      <c r="S218" s="8" t="s">
        <v>15</v>
      </c>
      <c r="T218" s="8" t="s">
        <v>13</v>
      </c>
      <c r="U218" s="8" t="s">
        <v>16</v>
      </c>
      <c r="V218" s="10" t="s">
        <v>1305</v>
      </c>
      <c r="W218" s="13">
        <f>TRUNC((Tabela1[[#This Row],[DATA OCORRÊNCIA]]-Tabela1[[#This Row],[DATA NASCIMENTO]])/365)</f>
        <v>27</v>
      </c>
      <c r="X218" s="12">
        <f>TRUNC((Tabela1[[#This Row],[DATA OCORRÊNCIA]]-Tabela1[[#This Row],[DATA ADMISSAO]])/365)</f>
        <v>8</v>
      </c>
      <c r="Y218" s="12" t="str">
        <f>VLOOKUP(Tabela1[[#This Row],[IDADE]],Informações!F:G,2,0)</f>
        <v>26 - 30 ANOS</v>
      </c>
      <c r="Z218" s="15" t="str">
        <f>VLOOKUP(Tabela1[[#This Row],[ANOS DE EMPRESA]],Informações!I:J,2,0)</f>
        <v>6 - 10 ANOS</v>
      </c>
    </row>
    <row r="219" spans="3:26" x14ac:dyDescent="0.25">
      <c r="C219" s="8">
        <v>216</v>
      </c>
      <c r="D219" s="8" t="s">
        <v>34</v>
      </c>
      <c r="E219" s="8" t="s">
        <v>23</v>
      </c>
      <c r="F219" s="8" t="s">
        <v>254</v>
      </c>
      <c r="G219" s="8" t="s">
        <v>898</v>
      </c>
      <c r="H219" s="8" t="s">
        <v>1298</v>
      </c>
      <c r="I219" s="9">
        <v>43025</v>
      </c>
      <c r="J219" s="9">
        <v>36197</v>
      </c>
      <c r="K219" s="8" t="s">
        <v>21</v>
      </c>
      <c r="L219" s="9">
        <v>43063.614583333336</v>
      </c>
      <c r="M219" s="8" t="s">
        <v>1299</v>
      </c>
      <c r="N219" s="8" t="s">
        <v>16</v>
      </c>
      <c r="O219" s="8">
        <v>0</v>
      </c>
      <c r="P219" s="8">
        <v>0</v>
      </c>
      <c r="Q219" s="8" t="s">
        <v>1341</v>
      </c>
      <c r="R219" s="8" t="s">
        <v>19</v>
      </c>
      <c r="S219" s="8" t="s">
        <v>15</v>
      </c>
      <c r="T219" s="8" t="s">
        <v>13</v>
      </c>
      <c r="U219" s="8" t="s">
        <v>16</v>
      </c>
      <c r="V219" s="10" t="s">
        <v>1308</v>
      </c>
      <c r="W219" s="13">
        <f>TRUNC((Tabela1[[#This Row],[DATA OCORRÊNCIA]]-Tabela1[[#This Row],[DATA NASCIMENTO]])/365)</f>
        <v>18</v>
      </c>
      <c r="X219" s="12">
        <f>TRUNC((Tabela1[[#This Row],[DATA OCORRÊNCIA]]-Tabela1[[#This Row],[DATA ADMISSAO]])/365)</f>
        <v>0</v>
      </c>
      <c r="Y219" s="12" t="str">
        <f>VLOOKUP(Tabela1[[#This Row],[IDADE]],Informações!F:G,2,0)</f>
        <v>18 - 20 ANOS</v>
      </c>
      <c r="Z219" s="15" t="str">
        <f>VLOOKUP(Tabela1[[#This Row],[ANOS DE EMPRESA]],Informações!I:J,2,0)</f>
        <v>MENOS DE 1 ANO</v>
      </c>
    </row>
    <row r="220" spans="3:26" x14ac:dyDescent="0.25">
      <c r="C220" s="8">
        <v>217</v>
      </c>
      <c r="D220" s="8" t="s">
        <v>34</v>
      </c>
      <c r="E220" s="8" t="s">
        <v>36</v>
      </c>
      <c r="F220" s="8" t="s">
        <v>255</v>
      </c>
      <c r="G220" s="8" t="s">
        <v>831</v>
      </c>
      <c r="H220" s="8" t="s">
        <v>1294</v>
      </c>
      <c r="I220" s="9">
        <v>37347</v>
      </c>
      <c r="J220" s="9">
        <v>28109</v>
      </c>
      <c r="K220" s="8" t="s">
        <v>21</v>
      </c>
      <c r="L220" s="9">
        <v>43043.125</v>
      </c>
      <c r="M220" s="8" t="s">
        <v>1299</v>
      </c>
      <c r="N220" s="8" t="s">
        <v>16</v>
      </c>
      <c r="O220" s="8">
        <v>0</v>
      </c>
      <c r="P220" s="8">
        <v>0</v>
      </c>
      <c r="Q220" s="8" t="s">
        <v>1341</v>
      </c>
      <c r="R220" s="8" t="s">
        <v>14</v>
      </c>
      <c r="S220" s="8" t="s">
        <v>15</v>
      </c>
      <c r="T220" s="8" t="s">
        <v>13</v>
      </c>
      <c r="U220" s="8" t="s">
        <v>16</v>
      </c>
      <c r="V220" s="10" t="s">
        <v>1302</v>
      </c>
      <c r="W220" s="13">
        <f>TRUNC((Tabela1[[#This Row],[DATA OCORRÊNCIA]]-Tabela1[[#This Row],[DATA NASCIMENTO]])/365)</f>
        <v>40</v>
      </c>
      <c r="X220" s="12">
        <f>TRUNC((Tabela1[[#This Row],[DATA OCORRÊNCIA]]-Tabela1[[#This Row],[DATA ADMISSAO]])/365)</f>
        <v>15</v>
      </c>
      <c r="Y220" s="12" t="str">
        <f>VLOOKUP(Tabela1[[#This Row],[IDADE]],Informações!F:G,2,0)</f>
        <v>31 - 40 ANOS</v>
      </c>
      <c r="Z220" s="15" t="str">
        <f>VLOOKUP(Tabela1[[#This Row],[ANOS DE EMPRESA]],Informações!I:J,2,0)</f>
        <v>11 - 20 ANOS</v>
      </c>
    </row>
    <row r="221" spans="3:26" x14ac:dyDescent="0.25">
      <c r="C221" s="8">
        <v>218</v>
      </c>
      <c r="D221" s="8" t="s">
        <v>34</v>
      </c>
      <c r="E221" s="8" t="s">
        <v>36</v>
      </c>
      <c r="F221" s="8" t="s">
        <v>256</v>
      </c>
      <c r="G221" s="8" t="s">
        <v>754</v>
      </c>
      <c r="H221" s="8" t="s">
        <v>1297</v>
      </c>
      <c r="I221" s="9">
        <v>42129</v>
      </c>
      <c r="J221" s="9">
        <v>33580</v>
      </c>
      <c r="K221" s="8" t="s">
        <v>21</v>
      </c>
      <c r="L221" s="9">
        <v>43044.166666666664</v>
      </c>
      <c r="M221" s="8" t="s">
        <v>1300</v>
      </c>
      <c r="N221" s="8" t="s">
        <v>16</v>
      </c>
      <c r="O221" s="8">
        <v>0</v>
      </c>
      <c r="P221" s="8">
        <v>0</v>
      </c>
      <c r="Q221" s="8" t="s">
        <v>1341</v>
      </c>
      <c r="R221" s="8" t="s">
        <v>14</v>
      </c>
      <c r="S221" s="8" t="s">
        <v>15</v>
      </c>
      <c r="T221" s="8" t="s">
        <v>16</v>
      </c>
      <c r="U221" s="8" t="s">
        <v>16</v>
      </c>
      <c r="V221" s="10" t="s">
        <v>1308</v>
      </c>
      <c r="W221" s="13">
        <f>TRUNC((Tabela1[[#This Row],[DATA OCORRÊNCIA]]-Tabela1[[#This Row],[DATA NASCIMENTO]])/365)</f>
        <v>25</v>
      </c>
      <c r="X221" s="12">
        <f>TRUNC((Tabela1[[#This Row],[DATA OCORRÊNCIA]]-Tabela1[[#This Row],[DATA ADMISSAO]])/365)</f>
        <v>2</v>
      </c>
      <c r="Y221" s="12" t="str">
        <f>VLOOKUP(Tabela1[[#This Row],[IDADE]],Informações!F:G,2,0)</f>
        <v>21 - 25 ANOS</v>
      </c>
      <c r="Z221" s="15" t="str">
        <f>VLOOKUP(Tabela1[[#This Row],[ANOS DE EMPRESA]],Informações!I:J,2,0)</f>
        <v>1 - 5 ANOS</v>
      </c>
    </row>
    <row r="222" spans="3:26" x14ac:dyDescent="0.25">
      <c r="C222" s="8">
        <v>219</v>
      </c>
      <c r="D222" s="8" t="s">
        <v>34</v>
      </c>
      <c r="E222" s="8" t="s">
        <v>38</v>
      </c>
      <c r="F222" s="8" t="s">
        <v>257</v>
      </c>
      <c r="G222" s="8" t="s">
        <v>899</v>
      </c>
      <c r="H222" s="8" t="s">
        <v>36</v>
      </c>
      <c r="I222" s="9">
        <v>42705</v>
      </c>
      <c r="J222" s="9">
        <v>34802</v>
      </c>
      <c r="K222" s="8" t="s">
        <v>25</v>
      </c>
      <c r="L222" s="9">
        <v>43228.965277777781</v>
      </c>
      <c r="M222" s="8" t="s">
        <v>1299</v>
      </c>
      <c r="N222" s="8" t="s">
        <v>13</v>
      </c>
      <c r="O222" s="8">
        <v>15</v>
      </c>
      <c r="P222" s="8"/>
      <c r="Q222" s="8" t="s">
        <v>1341</v>
      </c>
      <c r="R222" s="8" t="s">
        <v>19</v>
      </c>
      <c r="S222" s="8" t="s">
        <v>15</v>
      </c>
      <c r="T222" s="8" t="s">
        <v>13</v>
      </c>
      <c r="U222" s="8" t="s">
        <v>13</v>
      </c>
      <c r="V222" s="10" t="s">
        <v>1309</v>
      </c>
      <c r="W222" s="13">
        <f>TRUNC((Tabela1[[#This Row],[DATA OCORRÊNCIA]]-Tabela1[[#This Row],[DATA NASCIMENTO]])/365)</f>
        <v>23</v>
      </c>
      <c r="X222" s="12">
        <f>TRUNC((Tabela1[[#This Row],[DATA OCORRÊNCIA]]-Tabela1[[#This Row],[DATA ADMISSAO]])/365)</f>
        <v>1</v>
      </c>
      <c r="Y222" s="12" t="str">
        <f>VLOOKUP(Tabela1[[#This Row],[IDADE]],Informações!F:G,2,0)</f>
        <v>21 - 25 ANOS</v>
      </c>
      <c r="Z222" s="15" t="str">
        <f>VLOOKUP(Tabela1[[#This Row],[ANOS DE EMPRESA]],Informações!I:J,2,0)</f>
        <v>1 - 5 ANOS</v>
      </c>
    </row>
    <row r="223" spans="3:26" x14ac:dyDescent="0.25">
      <c r="C223" s="8">
        <v>220</v>
      </c>
      <c r="D223" s="8" t="s">
        <v>34</v>
      </c>
      <c r="E223" s="8" t="s">
        <v>38</v>
      </c>
      <c r="F223" s="8" t="s">
        <v>258</v>
      </c>
      <c r="G223" s="8" t="s">
        <v>900</v>
      </c>
      <c r="H223" s="8" t="s">
        <v>36</v>
      </c>
      <c r="I223" s="9">
        <v>42837</v>
      </c>
      <c r="J223" s="9">
        <v>36137</v>
      </c>
      <c r="K223" s="8" t="s">
        <v>21</v>
      </c>
      <c r="L223" s="9">
        <v>43085.322916666664</v>
      </c>
      <c r="M223" s="8" t="s">
        <v>1300</v>
      </c>
      <c r="N223" s="8" t="s">
        <v>16</v>
      </c>
      <c r="O223" s="8">
        <v>1</v>
      </c>
      <c r="P223" s="8">
        <v>0</v>
      </c>
      <c r="Q223" s="8" t="s">
        <v>22</v>
      </c>
      <c r="R223" s="8" t="s">
        <v>28</v>
      </c>
      <c r="S223" s="8" t="s">
        <v>15</v>
      </c>
      <c r="T223" s="8" t="s">
        <v>13</v>
      </c>
      <c r="U223" s="8" t="s">
        <v>16</v>
      </c>
      <c r="V223" s="10" t="s">
        <v>1305</v>
      </c>
      <c r="W223" s="13">
        <f>TRUNC((Tabela1[[#This Row],[DATA OCORRÊNCIA]]-Tabela1[[#This Row],[DATA NASCIMENTO]])/365)</f>
        <v>19</v>
      </c>
      <c r="X223" s="12">
        <f>TRUNC((Tabela1[[#This Row],[DATA OCORRÊNCIA]]-Tabela1[[#This Row],[DATA ADMISSAO]])/365)</f>
        <v>0</v>
      </c>
      <c r="Y223" s="12" t="str">
        <f>VLOOKUP(Tabela1[[#This Row],[IDADE]],Informações!F:G,2,0)</f>
        <v>18 - 20 ANOS</v>
      </c>
      <c r="Z223" s="15" t="str">
        <f>VLOOKUP(Tabela1[[#This Row],[ANOS DE EMPRESA]],Informações!I:J,2,0)</f>
        <v>MENOS DE 1 ANO</v>
      </c>
    </row>
    <row r="224" spans="3:26" x14ac:dyDescent="0.25">
      <c r="C224" s="8">
        <v>221</v>
      </c>
      <c r="D224" s="8" t="s">
        <v>34</v>
      </c>
      <c r="E224" s="8" t="s">
        <v>36</v>
      </c>
      <c r="F224" s="8" t="s">
        <v>259</v>
      </c>
      <c r="G224" s="8" t="s">
        <v>901</v>
      </c>
      <c r="H224" s="8" t="s">
        <v>1297</v>
      </c>
      <c r="I224" s="9">
        <v>40666</v>
      </c>
      <c r="J224" s="9">
        <v>29037</v>
      </c>
      <c r="K224" s="8" t="s">
        <v>21</v>
      </c>
      <c r="L224" s="9">
        <v>43113.208333333336</v>
      </c>
      <c r="M224" s="8" t="s">
        <v>1301</v>
      </c>
      <c r="N224" s="8" t="s">
        <v>13</v>
      </c>
      <c r="O224" s="8">
        <v>15</v>
      </c>
      <c r="P224" s="8">
        <v>0</v>
      </c>
      <c r="Q224" s="8" t="s">
        <v>1341</v>
      </c>
      <c r="R224" s="8" t="s">
        <v>28</v>
      </c>
      <c r="S224" s="8" t="s">
        <v>15</v>
      </c>
      <c r="T224" s="8" t="s">
        <v>13</v>
      </c>
      <c r="U224" s="8" t="s">
        <v>13</v>
      </c>
      <c r="V224" s="10" t="s">
        <v>1310</v>
      </c>
      <c r="W224" s="13">
        <f>TRUNC((Tabela1[[#This Row],[DATA OCORRÊNCIA]]-Tabela1[[#This Row],[DATA NASCIMENTO]])/365)</f>
        <v>38</v>
      </c>
      <c r="X224" s="12">
        <f>TRUNC((Tabela1[[#This Row],[DATA OCORRÊNCIA]]-Tabela1[[#This Row],[DATA ADMISSAO]])/365)</f>
        <v>6</v>
      </c>
      <c r="Y224" s="12" t="str">
        <f>VLOOKUP(Tabela1[[#This Row],[IDADE]],Informações!F:G,2,0)</f>
        <v>31 - 40 ANOS</v>
      </c>
      <c r="Z224" s="15" t="str">
        <f>VLOOKUP(Tabela1[[#This Row],[ANOS DE EMPRESA]],Informações!I:J,2,0)</f>
        <v>6 - 10 ANOS</v>
      </c>
    </row>
    <row r="225" spans="3:26" x14ac:dyDescent="0.25">
      <c r="C225" s="8">
        <v>222</v>
      </c>
      <c r="D225" s="8" t="s">
        <v>34</v>
      </c>
      <c r="E225" s="8" t="s">
        <v>36</v>
      </c>
      <c r="F225" s="8" t="s">
        <v>260</v>
      </c>
      <c r="G225" s="8" t="s">
        <v>902</v>
      </c>
      <c r="H225" s="8" t="s">
        <v>36</v>
      </c>
      <c r="I225" s="9">
        <v>40291</v>
      </c>
      <c r="J225" s="9">
        <v>20421</v>
      </c>
      <c r="K225" s="8" t="s">
        <v>25</v>
      </c>
      <c r="L225" s="9">
        <v>43308.583333333336</v>
      </c>
      <c r="M225" s="8" t="s">
        <v>1301</v>
      </c>
      <c r="N225" s="8" t="s">
        <v>16</v>
      </c>
      <c r="O225" s="8">
        <v>4</v>
      </c>
      <c r="P225" s="8">
        <v>0</v>
      </c>
      <c r="Q225" s="8" t="s">
        <v>1341</v>
      </c>
      <c r="R225" s="8" t="s">
        <v>19</v>
      </c>
      <c r="S225" s="8" t="s">
        <v>15</v>
      </c>
      <c r="T225" s="8" t="s">
        <v>13</v>
      </c>
      <c r="U225" s="8" t="s">
        <v>16</v>
      </c>
      <c r="V225" s="10" t="s">
        <v>1309</v>
      </c>
      <c r="W225" s="13">
        <f>TRUNC((Tabela1[[#This Row],[DATA OCORRÊNCIA]]-Tabela1[[#This Row],[DATA NASCIMENTO]])/365)</f>
        <v>62</v>
      </c>
      <c r="X225" s="12">
        <f>TRUNC((Tabela1[[#This Row],[DATA OCORRÊNCIA]]-Tabela1[[#This Row],[DATA ADMISSAO]])/365)</f>
        <v>8</v>
      </c>
      <c r="Y225" s="12" t="str">
        <f>VLOOKUP(Tabela1[[#This Row],[IDADE]],Informações!F:G,2,0)</f>
        <v>ACIMA DOS 60 ANOS</v>
      </c>
      <c r="Z225" s="15" t="str">
        <f>VLOOKUP(Tabela1[[#This Row],[ANOS DE EMPRESA]],Informações!I:J,2,0)</f>
        <v>6 - 10 ANOS</v>
      </c>
    </row>
    <row r="226" spans="3:26" x14ac:dyDescent="0.25">
      <c r="C226" s="8">
        <v>223</v>
      </c>
      <c r="D226" s="8" t="s">
        <v>34</v>
      </c>
      <c r="E226" s="8" t="s">
        <v>38</v>
      </c>
      <c r="F226" s="8" t="s">
        <v>261</v>
      </c>
      <c r="G226" s="8" t="s">
        <v>903</v>
      </c>
      <c r="H226" s="8" t="s">
        <v>1298</v>
      </c>
      <c r="I226" s="9">
        <v>42593</v>
      </c>
      <c r="J226" s="9">
        <v>35901</v>
      </c>
      <c r="K226" s="8" t="s">
        <v>25</v>
      </c>
      <c r="L226" s="9">
        <v>43343.0625</v>
      </c>
      <c r="M226" s="8" t="s">
        <v>1300</v>
      </c>
      <c r="N226" s="8" t="s">
        <v>16</v>
      </c>
      <c r="O226" s="8">
        <v>0</v>
      </c>
      <c r="P226" s="8"/>
      <c r="Q226" s="8" t="s">
        <v>1341</v>
      </c>
      <c r="R226" s="8" t="s">
        <v>20</v>
      </c>
      <c r="S226" s="8" t="s">
        <v>15</v>
      </c>
      <c r="T226" s="8" t="s">
        <v>13</v>
      </c>
      <c r="U226" s="8" t="s">
        <v>16</v>
      </c>
      <c r="V226" s="10" t="s">
        <v>1302</v>
      </c>
      <c r="W226" s="13">
        <f>TRUNC((Tabela1[[#This Row],[DATA OCORRÊNCIA]]-Tabela1[[#This Row],[DATA NASCIMENTO]])/365)</f>
        <v>20</v>
      </c>
      <c r="X226" s="12">
        <f>TRUNC((Tabela1[[#This Row],[DATA OCORRÊNCIA]]-Tabela1[[#This Row],[DATA ADMISSAO]])/365)</f>
        <v>2</v>
      </c>
      <c r="Y226" s="12" t="str">
        <f>VLOOKUP(Tabela1[[#This Row],[IDADE]],Informações!F:G,2,0)</f>
        <v>18 - 20 ANOS</v>
      </c>
      <c r="Z226" s="15" t="str">
        <f>VLOOKUP(Tabela1[[#This Row],[ANOS DE EMPRESA]],Informações!I:J,2,0)</f>
        <v>1 - 5 ANOS</v>
      </c>
    </row>
    <row r="227" spans="3:26" x14ac:dyDescent="0.25">
      <c r="C227" s="8">
        <v>224</v>
      </c>
      <c r="D227" s="8" t="s">
        <v>34</v>
      </c>
      <c r="E227" s="8" t="s">
        <v>36</v>
      </c>
      <c r="F227" s="8" t="s">
        <v>262</v>
      </c>
      <c r="G227" s="8" t="s">
        <v>904</v>
      </c>
      <c r="H227" s="8" t="s">
        <v>1297</v>
      </c>
      <c r="I227" s="9">
        <v>38083</v>
      </c>
      <c r="J227" s="9">
        <v>26707</v>
      </c>
      <c r="K227" s="8" t="s">
        <v>25</v>
      </c>
      <c r="L227" s="9">
        <v>43353.3125</v>
      </c>
      <c r="M227" s="8" t="s">
        <v>1301</v>
      </c>
      <c r="N227" s="8" t="s">
        <v>16</v>
      </c>
      <c r="O227" s="8">
        <v>0</v>
      </c>
      <c r="P227" s="8">
        <v>0</v>
      </c>
      <c r="Q227" s="8" t="s">
        <v>22</v>
      </c>
      <c r="R227" s="8" t="s">
        <v>14</v>
      </c>
      <c r="S227" s="8" t="s">
        <v>15</v>
      </c>
      <c r="T227" s="8" t="s">
        <v>13</v>
      </c>
      <c r="U227" s="8" t="s">
        <v>16</v>
      </c>
      <c r="V227" s="10" t="s">
        <v>1310</v>
      </c>
      <c r="W227" s="13">
        <f>TRUNC((Tabela1[[#This Row],[DATA OCORRÊNCIA]]-Tabela1[[#This Row],[DATA NASCIMENTO]])/365)</f>
        <v>45</v>
      </c>
      <c r="X227" s="12">
        <f>TRUNC((Tabela1[[#This Row],[DATA OCORRÊNCIA]]-Tabela1[[#This Row],[DATA ADMISSAO]])/365)</f>
        <v>14</v>
      </c>
      <c r="Y227" s="12" t="str">
        <f>VLOOKUP(Tabela1[[#This Row],[IDADE]],Informações!F:G,2,0)</f>
        <v>41- 50 ANOS</v>
      </c>
      <c r="Z227" s="15" t="str">
        <f>VLOOKUP(Tabela1[[#This Row],[ANOS DE EMPRESA]],Informações!I:J,2,0)</f>
        <v>11 - 20 ANOS</v>
      </c>
    </row>
    <row r="228" spans="3:26" x14ac:dyDescent="0.25">
      <c r="C228" s="8">
        <v>225</v>
      </c>
      <c r="D228" s="8" t="s">
        <v>34</v>
      </c>
      <c r="E228" s="8" t="s">
        <v>36</v>
      </c>
      <c r="F228" s="8" t="s">
        <v>263</v>
      </c>
      <c r="G228" s="8" t="s">
        <v>905</v>
      </c>
      <c r="H228" s="8" t="s">
        <v>36</v>
      </c>
      <c r="I228" s="9">
        <v>41353</v>
      </c>
      <c r="J228" s="9">
        <v>33590</v>
      </c>
      <c r="K228" s="8" t="s">
        <v>21</v>
      </c>
      <c r="L228" s="9">
        <v>43132.430555555555</v>
      </c>
      <c r="M228" s="8" t="s">
        <v>1300</v>
      </c>
      <c r="N228" s="8" t="s">
        <v>16</v>
      </c>
      <c r="O228" s="8">
        <v>0</v>
      </c>
      <c r="P228" s="8">
        <v>0</v>
      </c>
      <c r="Q228" s="8" t="s">
        <v>1341</v>
      </c>
      <c r="R228" s="8" t="s">
        <v>14</v>
      </c>
      <c r="S228" s="8" t="s">
        <v>15</v>
      </c>
      <c r="T228" s="8" t="s">
        <v>13</v>
      </c>
      <c r="U228" s="8" t="s">
        <v>16</v>
      </c>
      <c r="V228" s="10" t="s">
        <v>1310</v>
      </c>
      <c r="W228" s="13">
        <f>TRUNC((Tabela1[[#This Row],[DATA OCORRÊNCIA]]-Tabela1[[#This Row],[DATA NASCIMENTO]])/365)</f>
        <v>26</v>
      </c>
      <c r="X228" s="12">
        <f>TRUNC((Tabela1[[#This Row],[DATA OCORRÊNCIA]]-Tabela1[[#This Row],[DATA ADMISSAO]])/365)</f>
        <v>4</v>
      </c>
      <c r="Y228" s="12" t="str">
        <f>VLOOKUP(Tabela1[[#This Row],[IDADE]],Informações!F:G,2,0)</f>
        <v>26 - 30 ANOS</v>
      </c>
      <c r="Z228" s="15" t="str">
        <f>VLOOKUP(Tabela1[[#This Row],[ANOS DE EMPRESA]],Informações!I:J,2,0)</f>
        <v>1 - 5 ANOS</v>
      </c>
    </row>
    <row r="229" spans="3:26" x14ac:dyDescent="0.25">
      <c r="C229" s="8">
        <v>226</v>
      </c>
      <c r="D229" s="8" t="s">
        <v>34</v>
      </c>
      <c r="E229" s="8" t="s">
        <v>38</v>
      </c>
      <c r="F229" s="8" t="s">
        <v>264</v>
      </c>
      <c r="G229" s="8" t="s">
        <v>906</v>
      </c>
      <c r="H229" s="8" t="s">
        <v>36</v>
      </c>
      <c r="I229" s="9">
        <v>36245</v>
      </c>
      <c r="J229" s="9">
        <v>25483</v>
      </c>
      <c r="K229" s="8" t="s">
        <v>25</v>
      </c>
      <c r="L229" s="9">
        <v>43514.7</v>
      </c>
      <c r="M229" s="8" t="s">
        <v>1301</v>
      </c>
      <c r="N229" s="8" t="s">
        <v>16</v>
      </c>
      <c r="O229" s="8">
        <v>0</v>
      </c>
      <c r="P229" s="8"/>
      <c r="Q229" s="8" t="s">
        <v>1341</v>
      </c>
      <c r="R229" s="8" t="s">
        <v>1313</v>
      </c>
      <c r="S229" s="8" t="s">
        <v>15</v>
      </c>
      <c r="T229" s="8" t="s">
        <v>13</v>
      </c>
      <c r="U229" s="8" t="s">
        <v>16</v>
      </c>
      <c r="V229" s="10" t="s">
        <v>1309</v>
      </c>
      <c r="W229" s="13">
        <f>TRUNC((Tabela1[[#This Row],[DATA OCORRÊNCIA]]-Tabela1[[#This Row],[DATA NASCIMENTO]])/365)</f>
        <v>49</v>
      </c>
      <c r="X229" s="12">
        <f>TRUNC((Tabela1[[#This Row],[DATA OCORRÊNCIA]]-Tabela1[[#This Row],[DATA ADMISSAO]])/365)</f>
        <v>19</v>
      </c>
      <c r="Y229" s="12" t="str">
        <f>VLOOKUP(Tabela1[[#This Row],[IDADE]],Informações!F:G,2,0)</f>
        <v>41- 50 ANOS</v>
      </c>
      <c r="Z229" s="15" t="str">
        <f>VLOOKUP(Tabela1[[#This Row],[ANOS DE EMPRESA]],Informações!I:J,2,0)</f>
        <v>11 - 20 ANOS</v>
      </c>
    </row>
    <row r="230" spans="3:26" x14ac:dyDescent="0.25">
      <c r="C230" s="8">
        <v>227</v>
      </c>
      <c r="D230" s="8" t="s">
        <v>34</v>
      </c>
      <c r="E230" s="8" t="s">
        <v>36</v>
      </c>
      <c r="F230" s="8" t="s">
        <v>265</v>
      </c>
      <c r="G230" s="8" t="s">
        <v>907</v>
      </c>
      <c r="H230" s="8" t="s">
        <v>1293</v>
      </c>
      <c r="I230" s="9">
        <v>42614</v>
      </c>
      <c r="J230" s="9">
        <v>34554</v>
      </c>
      <c r="K230" s="8" t="s">
        <v>21</v>
      </c>
      <c r="L230" s="9">
        <v>43186.5</v>
      </c>
      <c r="M230" s="8" t="s">
        <v>1301</v>
      </c>
      <c r="N230" s="8" t="s">
        <v>16</v>
      </c>
      <c r="O230" s="8">
        <v>0</v>
      </c>
      <c r="P230" s="8">
        <v>0</v>
      </c>
      <c r="Q230" s="8" t="s">
        <v>1341</v>
      </c>
      <c r="R230" s="8" t="s">
        <v>14</v>
      </c>
      <c r="S230" s="8" t="s">
        <v>15</v>
      </c>
      <c r="T230" s="8" t="s">
        <v>13</v>
      </c>
      <c r="U230" s="8" t="s">
        <v>16</v>
      </c>
      <c r="V230" s="10" t="s">
        <v>1310</v>
      </c>
      <c r="W230" s="13">
        <f>TRUNC((Tabela1[[#This Row],[DATA OCORRÊNCIA]]-Tabela1[[#This Row],[DATA NASCIMENTO]])/365)</f>
        <v>23</v>
      </c>
      <c r="X230" s="12">
        <f>TRUNC((Tabela1[[#This Row],[DATA OCORRÊNCIA]]-Tabela1[[#This Row],[DATA ADMISSAO]])/365)</f>
        <v>1</v>
      </c>
      <c r="Y230" s="12" t="str">
        <f>VLOOKUP(Tabela1[[#This Row],[IDADE]],Informações!F:G,2,0)</f>
        <v>21 - 25 ANOS</v>
      </c>
      <c r="Z230" s="15" t="str">
        <f>VLOOKUP(Tabela1[[#This Row],[ANOS DE EMPRESA]],Informações!I:J,2,0)</f>
        <v>1 - 5 ANOS</v>
      </c>
    </row>
    <row r="231" spans="3:26" x14ac:dyDescent="0.25">
      <c r="C231" s="8">
        <v>228</v>
      </c>
      <c r="D231" s="8" t="s">
        <v>34</v>
      </c>
      <c r="E231" s="8" t="s">
        <v>36</v>
      </c>
      <c r="F231" s="8" t="s">
        <v>266</v>
      </c>
      <c r="G231" s="8" t="s">
        <v>888</v>
      </c>
      <c r="H231" s="8" t="s">
        <v>1294</v>
      </c>
      <c r="I231" s="9">
        <v>38499</v>
      </c>
      <c r="J231" s="9">
        <v>23344</v>
      </c>
      <c r="K231" s="8" t="s">
        <v>25</v>
      </c>
      <c r="L231" s="9">
        <v>43200.361111111109</v>
      </c>
      <c r="M231" s="8" t="s">
        <v>1300</v>
      </c>
      <c r="N231" s="8" t="s">
        <v>16</v>
      </c>
      <c r="O231" s="8">
        <v>30</v>
      </c>
      <c r="P231" s="8">
        <v>0</v>
      </c>
      <c r="Q231" s="8" t="s">
        <v>1341</v>
      </c>
      <c r="R231" s="8" t="s">
        <v>20</v>
      </c>
      <c r="S231" s="8" t="s">
        <v>15</v>
      </c>
      <c r="T231" s="8" t="s">
        <v>13</v>
      </c>
      <c r="U231" s="8" t="s">
        <v>13</v>
      </c>
      <c r="V231" s="10" t="s">
        <v>1305</v>
      </c>
      <c r="W231" s="13">
        <f>TRUNC((Tabela1[[#This Row],[DATA OCORRÊNCIA]]-Tabela1[[#This Row],[DATA NASCIMENTO]])/365)</f>
        <v>54</v>
      </c>
      <c r="X231" s="12">
        <f>TRUNC((Tabela1[[#This Row],[DATA OCORRÊNCIA]]-Tabela1[[#This Row],[DATA ADMISSAO]])/365)</f>
        <v>12</v>
      </c>
      <c r="Y231" s="12" t="str">
        <f>VLOOKUP(Tabela1[[#This Row],[IDADE]],Informações!F:G,2,0)</f>
        <v>51 - 60 ANOS</v>
      </c>
      <c r="Z231" s="15" t="str">
        <f>VLOOKUP(Tabela1[[#This Row],[ANOS DE EMPRESA]],Informações!I:J,2,0)</f>
        <v>11 - 20 ANOS</v>
      </c>
    </row>
    <row r="232" spans="3:26" x14ac:dyDescent="0.25">
      <c r="C232" s="8">
        <v>229</v>
      </c>
      <c r="D232" s="8" t="s">
        <v>34</v>
      </c>
      <c r="E232" s="8" t="s">
        <v>38</v>
      </c>
      <c r="F232" s="8" t="s">
        <v>267</v>
      </c>
      <c r="G232" s="8" t="s">
        <v>908</v>
      </c>
      <c r="H232" s="8" t="s">
        <v>36</v>
      </c>
      <c r="I232" s="9">
        <v>40745</v>
      </c>
      <c r="J232" s="9">
        <v>29004</v>
      </c>
      <c r="K232" s="8" t="s">
        <v>25</v>
      </c>
      <c r="L232" s="9">
        <v>43210.722222222219</v>
      </c>
      <c r="M232" s="8" t="s">
        <v>1299</v>
      </c>
      <c r="N232" s="8" t="s">
        <v>16</v>
      </c>
      <c r="O232" s="8">
        <v>15</v>
      </c>
      <c r="P232" s="8"/>
      <c r="Q232" s="8" t="s">
        <v>22</v>
      </c>
      <c r="R232" s="8" t="s">
        <v>19</v>
      </c>
      <c r="S232" s="8" t="s">
        <v>15</v>
      </c>
      <c r="T232" s="8" t="s">
        <v>13</v>
      </c>
      <c r="U232" s="8" t="s">
        <v>13</v>
      </c>
      <c r="V232" s="10" t="s">
        <v>1302</v>
      </c>
      <c r="W232" s="13">
        <f>TRUNC((Tabela1[[#This Row],[DATA OCORRÊNCIA]]-Tabela1[[#This Row],[DATA NASCIMENTO]])/365)</f>
        <v>38</v>
      </c>
      <c r="X232" s="12">
        <f>TRUNC((Tabela1[[#This Row],[DATA OCORRÊNCIA]]-Tabela1[[#This Row],[DATA ADMISSAO]])/365)</f>
        <v>6</v>
      </c>
      <c r="Y232" s="12" t="str">
        <f>VLOOKUP(Tabela1[[#This Row],[IDADE]],Informações!F:G,2,0)</f>
        <v>31 - 40 ANOS</v>
      </c>
      <c r="Z232" s="15" t="str">
        <f>VLOOKUP(Tabela1[[#This Row],[ANOS DE EMPRESA]],Informações!I:J,2,0)</f>
        <v>6 - 10 ANOS</v>
      </c>
    </row>
    <row r="233" spans="3:26" x14ac:dyDescent="0.25">
      <c r="C233" s="8">
        <v>230</v>
      </c>
      <c r="D233" s="8" t="s">
        <v>34</v>
      </c>
      <c r="E233" s="8" t="s">
        <v>36</v>
      </c>
      <c r="F233" s="8" t="s">
        <v>268</v>
      </c>
      <c r="G233" s="8" t="s">
        <v>909</v>
      </c>
      <c r="H233" s="8" t="s">
        <v>36</v>
      </c>
      <c r="I233" s="9">
        <v>41520</v>
      </c>
      <c r="J233" s="9">
        <v>31735</v>
      </c>
      <c r="K233" s="8" t="s">
        <v>25</v>
      </c>
      <c r="L233" s="9">
        <v>43200</v>
      </c>
      <c r="M233" s="8" t="s">
        <v>1300</v>
      </c>
      <c r="N233" s="8" t="s">
        <v>16</v>
      </c>
      <c r="O233" s="8">
        <v>0</v>
      </c>
      <c r="P233" s="8"/>
      <c r="Q233" s="8" t="s">
        <v>22</v>
      </c>
      <c r="R233" s="8" t="s">
        <v>1313</v>
      </c>
      <c r="S233" s="8" t="s">
        <v>15</v>
      </c>
      <c r="T233" s="8" t="s">
        <v>13</v>
      </c>
      <c r="U233" s="8" t="s">
        <v>16</v>
      </c>
      <c r="V233" s="10" t="s">
        <v>1308</v>
      </c>
      <c r="W233" s="13">
        <f>TRUNC((Tabela1[[#This Row],[DATA OCORRÊNCIA]]-Tabela1[[#This Row],[DATA NASCIMENTO]])/365)</f>
        <v>31</v>
      </c>
      <c r="X233" s="12">
        <f>TRUNC((Tabela1[[#This Row],[DATA OCORRÊNCIA]]-Tabela1[[#This Row],[DATA ADMISSAO]])/365)</f>
        <v>4</v>
      </c>
      <c r="Y233" s="12" t="str">
        <f>VLOOKUP(Tabela1[[#This Row],[IDADE]],Informações!F:G,2,0)</f>
        <v>31 - 40 ANOS</v>
      </c>
      <c r="Z233" s="15" t="str">
        <f>VLOOKUP(Tabela1[[#This Row],[ANOS DE EMPRESA]],Informações!I:J,2,0)</f>
        <v>1 - 5 ANOS</v>
      </c>
    </row>
    <row r="234" spans="3:26" x14ac:dyDescent="0.25">
      <c r="C234" s="8">
        <v>231</v>
      </c>
      <c r="D234" s="8" t="s">
        <v>34</v>
      </c>
      <c r="E234" s="8" t="s">
        <v>36</v>
      </c>
      <c r="F234" s="8" t="s">
        <v>269</v>
      </c>
      <c r="G234" s="8" t="s">
        <v>910</v>
      </c>
      <c r="H234" s="8" t="s">
        <v>1297</v>
      </c>
      <c r="I234" s="9">
        <v>41408</v>
      </c>
      <c r="J234" s="9">
        <v>30109</v>
      </c>
      <c r="K234" s="8" t="s">
        <v>25</v>
      </c>
      <c r="L234" s="9">
        <v>43372.840277777781</v>
      </c>
      <c r="M234" s="8" t="s">
        <v>1299</v>
      </c>
      <c r="N234" s="8" t="s">
        <v>16</v>
      </c>
      <c r="O234" s="8">
        <v>0</v>
      </c>
      <c r="P234" s="8">
        <v>0</v>
      </c>
      <c r="Q234" s="8" t="s">
        <v>22</v>
      </c>
      <c r="R234" s="8" t="s">
        <v>14</v>
      </c>
      <c r="S234" s="8" t="s">
        <v>15</v>
      </c>
      <c r="T234" s="8" t="s">
        <v>13</v>
      </c>
      <c r="U234" s="8" t="s">
        <v>16</v>
      </c>
      <c r="V234" s="10" t="s">
        <v>1305</v>
      </c>
      <c r="W234" s="13">
        <f>TRUNC((Tabela1[[#This Row],[DATA OCORRÊNCIA]]-Tabela1[[#This Row],[DATA NASCIMENTO]])/365)</f>
        <v>36</v>
      </c>
      <c r="X234" s="12">
        <f>TRUNC((Tabela1[[#This Row],[DATA OCORRÊNCIA]]-Tabela1[[#This Row],[DATA ADMISSAO]])/365)</f>
        <v>5</v>
      </c>
      <c r="Y234" s="12" t="str">
        <f>VLOOKUP(Tabela1[[#This Row],[IDADE]],Informações!F:G,2,0)</f>
        <v>31 - 40 ANOS</v>
      </c>
      <c r="Z234" s="15" t="str">
        <f>VLOOKUP(Tabela1[[#This Row],[ANOS DE EMPRESA]],Informações!I:J,2,0)</f>
        <v>1 - 5 ANOS</v>
      </c>
    </row>
    <row r="235" spans="3:26" x14ac:dyDescent="0.25">
      <c r="C235" s="8">
        <v>232</v>
      </c>
      <c r="D235" s="8" t="s">
        <v>34</v>
      </c>
      <c r="E235" s="8" t="s">
        <v>36</v>
      </c>
      <c r="F235" s="8" t="s">
        <v>270</v>
      </c>
      <c r="G235" s="8" t="s">
        <v>764</v>
      </c>
      <c r="H235" s="8" t="s">
        <v>1293</v>
      </c>
      <c r="I235" s="9">
        <v>40954</v>
      </c>
      <c r="J235" s="9">
        <v>29117</v>
      </c>
      <c r="K235" s="8" t="s">
        <v>25</v>
      </c>
      <c r="L235" s="9">
        <v>43361.430555555555</v>
      </c>
      <c r="M235" s="8" t="s">
        <v>1301</v>
      </c>
      <c r="N235" s="8" t="s">
        <v>16</v>
      </c>
      <c r="O235" s="8">
        <v>2</v>
      </c>
      <c r="P235" s="8">
        <v>0</v>
      </c>
      <c r="Q235" s="8" t="s">
        <v>1341</v>
      </c>
      <c r="R235" s="8" t="s">
        <v>14</v>
      </c>
      <c r="S235" s="8" t="s">
        <v>15</v>
      </c>
      <c r="T235" s="8" t="s">
        <v>13</v>
      </c>
      <c r="U235" s="8" t="s">
        <v>16</v>
      </c>
      <c r="V235" s="10" t="s">
        <v>1306</v>
      </c>
      <c r="W235" s="13">
        <f>TRUNC((Tabela1[[#This Row],[DATA OCORRÊNCIA]]-Tabela1[[#This Row],[DATA NASCIMENTO]])/365)</f>
        <v>39</v>
      </c>
      <c r="X235" s="12">
        <f>TRUNC((Tabela1[[#This Row],[DATA OCORRÊNCIA]]-Tabela1[[#This Row],[DATA ADMISSAO]])/365)</f>
        <v>6</v>
      </c>
      <c r="Y235" s="12" t="str">
        <f>VLOOKUP(Tabela1[[#This Row],[IDADE]],Informações!F:G,2,0)</f>
        <v>31 - 40 ANOS</v>
      </c>
      <c r="Z235" s="15" t="str">
        <f>VLOOKUP(Tabela1[[#This Row],[ANOS DE EMPRESA]],Informações!I:J,2,0)</f>
        <v>6 - 10 ANOS</v>
      </c>
    </row>
    <row r="236" spans="3:26" x14ac:dyDescent="0.25">
      <c r="C236" s="8">
        <v>233</v>
      </c>
      <c r="D236" s="8" t="s">
        <v>34</v>
      </c>
      <c r="E236" s="8" t="s">
        <v>38</v>
      </c>
      <c r="F236" s="8" t="s">
        <v>271</v>
      </c>
      <c r="G236" s="8" t="s">
        <v>911</v>
      </c>
      <c r="H236" s="8" t="s">
        <v>36</v>
      </c>
      <c r="I236" s="9">
        <v>41445</v>
      </c>
      <c r="J236" s="9">
        <v>31920</v>
      </c>
      <c r="K236" s="8" t="s">
        <v>21</v>
      </c>
      <c r="L236" s="9">
        <v>43159.416666666664</v>
      </c>
      <c r="M236" s="8" t="s">
        <v>1300</v>
      </c>
      <c r="N236" s="8" t="s">
        <v>16</v>
      </c>
      <c r="O236" s="8">
        <v>0</v>
      </c>
      <c r="P236" s="8">
        <v>0</v>
      </c>
      <c r="Q236" s="8" t="s">
        <v>1341</v>
      </c>
      <c r="R236" s="8" t="s">
        <v>14</v>
      </c>
      <c r="S236" s="8" t="s">
        <v>15</v>
      </c>
      <c r="T236" s="8" t="s">
        <v>13</v>
      </c>
      <c r="U236" s="8" t="s">
        <v>16</v>
      </c>
      <c r="V236" s="10" t="s">
        <v>1308</v>
      </c>
      <c r="W236" s="13">
        <f>TRUNC((Tabela1[[#This Row],[DATA OCORRÊNCIA]]-Tabela1[[#This Row],[DATA NASCIMENTO]])/365)</f>
        <v>30</v>
      </c>
      <c r="X236" s="12">
        <f>TRUNC((Tabela1[[#This Row],[DATA OCORRÊNCIA]]-Tabela1[[#This Row],[DATA ADMISSAO]])/365)</f>
        <v>4</v>
      </c>
      <c r="Y236" s="12" t="str">
        <f>VLOOKUP(Tabela1[[#This Row],[IDADE]],Informações!F:G,2,0)</f>
        <v>26 - 30 ANOS</v>
      </c>
      <c r="Z236" s="15" t="str">
        <f>VLOOKUP(Tabela1[[#This Row],[ANOS DE EMPRESA]],Informações!I:J,2,0)</f>
        <v>1 - 5 ANOS</v>
      </c>
    </row>
    <row r="237" spans="3:26" x14ac:dyDescent="0.25">
      <c r="C237" s="8">
        <v>234</v>
      </c>
      <c r="D237" s="8" t="s">
        <v>34</v>
      </c>
      <c r="E237" s="8" t="s">
        <v>36</v>
      </c>
      <c r="F237" s="8" t="s">
        <v>272</v>
      </c>
      <c r="G237" s="8" t="s">
        <v>912</v>
      </c>
      <c r="H237" s="8" t="s">
        <v>1294</v>
      </c>
      <c r="I237" s="9">
        <v>41459</v>
      </c>
      <c r="J237" s="9">
        <v>29212</v>
      </c>
      <c r="K237" s="8" t="s">
        <v>25</v>
      </c>
      <c r="L237" s="9">
        <v>43208.784722222219</v>
      </c>
      <c r="M237" s="8" t="s">
        <v>1299</v>
      </c>
      <c r="N237" s="8" t="s">
        <v>13</v>
      </c>
      <c r="O237" s="8">
        <v>0</v>
      </c>
      <c r="P237" s="8">
        <v>0</v>
      </c>
      <c r="Q237" s="8" t="s">
        <v>1341</v>
      </c>
      <c r="R237" s="8" t="s">
        <v>14</v>
      </c>
      <c r="S237" s="8" t="s">
        <v>15</v>
      </c>
      <c r="T237" s="8" t="s">
        <v>13</v>
      </c>
      <c r="U237" s="8" t="s">
        <v>16</v>
      </c>
      <c r="V237" s="10" t="s">
        <v>1310</v>
      </c>
      <c r="W237" s="13">
        <f>TRUNC((Tabela1[[#This Row],[DATA OCORRÊNCIA]]-Tabela1[[#This Row],[DATA NASCIMENTO]])/365)</f>
        <v>38</v>
      </c>
      <c r="X237" s="12">
        <f>TRUNC((Tabela1[[#This Row],[DATA OCORRÊNCIA]]-Tabela1[[#This Row],[DATA ADMISSAO]])/365)</f>
        <v>4</v>
      </c>
      <c r="Y237" s="12" t="str">
        <f>VLOOKUP(Tabela1[[#This Row],[IDADE]],Informações!F:G,2,0)</f>
        <v>31 - 40 ANOS</v>
      </c>
      <c r="Z237" s="15" t="str">
        <f>VLOOKUP(Tabela1[[#This Row],[ANOS DE EMPRESA]],Informações!I:J,2,0)</f>
        <v>1 - 5 ANOS</v>
      </c>
    </row>
    <row r="238" spans="3:26" x14ac:dyDescent="0.25">
      <c r="C238" s="8">
        <v>235</v>
      </c>
      <c r="D238" s="8" t="s">
        <v>34</v>
      </c>
      <c r="E238" s="8" t="s">
        <v>23</v>
      </c>
      <c r="F238" s="8" t="s">
        <v>273</v>
      </c>
      <c r="G238" s="8" t="s">
        <v>913</v>
      </c>
      <c r="H238" s="8" t="s">
        <v>36</v>
      </c>
      <c r="I238" s="9">
        <v>43202</v>
      </c>
      <c r="J238" s="9">
        <v>32815</v>
      </c>
      <c r="K238" s="8" t="s">
        <v>25</v>
      </c>
      <c r="L238" s="9">
        <v>43385.548611111109</v>
      </c>
      <c r="M238" s="8" t="s">
        <v>1300</v>
      </c>
      <c r="N238" s="8" t="s">
        <v>13</v>
      </c>
      <c r="O238" s="8">
        <v>7</v>
      </c>
      <c r="P238" s="8">
        <v>0</v>
      </c>
      <c r="Q238" s="8" t="s">
        <v>22</v>
      </c>
      <c r="R238" s="8" t="s">
        <v>14</v>
      </c>
      <c r="S238" s="8" t="s">
        <v>15</v>
      </c>
      <c r="T238" s="8" t="s">
        <v>13</v>
      </c>
      <c r="U238" s="8" t="s">
        <v>13</v>
      </c>
      <c r="V238" s="10" t="s">
        <v>1302</v>
      </c>
      <c r="W238" s="13">
        <f>TRUNC((Tabela1[[#This Row],[DATA OCORRÊNCIA]]-Tabela1[[#This Row],[DATA NASCIMENTO]])/365)</f>
        <v>28</v>
      </c>
      <c r="X238" s="12">
        <f>TRUNC((Tabela1[[#This Row],[DATA OCORRÊNCIA]]-Tabela1[[#This Row],[DATA ADMISSAO]])/365)</f>
        <v>0</v>
      </c>
      <c r="Y238" s="12" t="str">
        <f>VLOOKUP(Tabela1[[#This Row],[IDADE]],Informações!F:G,2,0)</f>
        <v>26 - 30 ANOS</v>
      </c>
      <c r="Z238" s="15" t="str">
        <f>VLOOKUP(Tabela1[[#This Row],[ANOS DE EMPRESA]],Informações!I:J,2,0)</f>
        <v>MENOS DE 1 ANO</v>
      </c>
    </row>
    <row r="239" spans="3:26" x14ac:dyDescent="0.25">
      <c r="C239" s="8">
        <v>236</v>
      </c>
      <c r="D239" s="8" t="s">
        <v>34</v>
      </c>
      <c r="E239" s="8" t="s">
        <v>36</v>
      </c>
      <c r="F239" s="8" t="s">
        <v>274</v>
      </c>
      <c r="G239" s="8" t="s">
        <v>914</v>
      </c>
      <c r="H239" s="8" t="s">
        <v>1294</v>
      </c>
      <c r="I239" s="9">
        <v>38443</v>
      </c>
      <c r="J239" s="9">
        <v>22433</v>
      </c>
      <c r="K239" s="8" t="s">
        <v>25</v>
      </c>
      <c r="L239" s="9">
        <v>43375.916666666664</v>
      </c>
      <c r="M239" s="8" t="s">
        <v>1301</v>
      </c>
      <c r="N239" s="8" t="s">
        <v>16</v>
      </c>
      <c r="O239" s="8">
        <v>0</v>
      </c>
      <c r="P239" s="8">
        <v>0</v>
      </c>
      <c r="Q239" s="8" t="s">
        <v>1341</v>
      </c>
      <c r="R239" s="8" t="s">
        <v>14</v>
      </c>
      <c r="S239" s="8" t="s">
        <v>15</v>
      </c>
      <c r="T239" s="8" t="s">
        <v>13</v>
      </c>
      <c r="U239" s="8" t="s">
        <v>16</v>
      </c>
      <c r="V239" s="10" t="s">
        <v>1308</v>
      </c>
      <c r="W239" s="13">
        <f>TRUNC((Tabela1[[#This Row],[DATA OCORRÊNCIA]]-Tabela1[[#This Row],[DATA NASCIMENTO]])/365)</f>
        <v>57</v>
      </c>
      <c r="X239" s="12">
        <f>TRUNC((Tabela1[[#This Row],[DATA OCORRÊNCIA]]-Tabela1[[#This Row],[DATA ADMISSAO]])/365)</f>
        <v>13</v>
      </c>
      <c r="Y239" s="12" t="str">
        <f>VLOOKUP(Tabela1[[#This Row],[IDADE]],Informações!F:G,2,0)</f>
        <v>51 - 60 ANOS</v>
      </c>
      <c r="Z239" s="15" t="str">
        <f>VLOOKUP(Tabela1[[#This Row],[ANOS DE EMPRESA]],Informações!I:J,2,0)</f>
        <v>11 - 20 ANOS</v>
      </c>
    </row>
    <row r="240" spans="3:26" x14ac:dyDescent="0.25">
      <c r="C240" s="8">
        <v>237</v>
      </c>
      <c r="D240" s="8" t="s">
        <v>34</v>
      </c>
      <c r="E240" s="8" t="s">
        <v>36</v>
      </c>
      <c r="F240" s="8" t="s">
        <v>275</v>
      </c>
      <c r="G240" s="8" t="s">
        <v>915</v>
      </c>
      <c r="H240" s="8" t="s">
        <v>1294</v>
      </c>
      <c r="I240" s="9">
        <v>42844</v>
      </c>
      <c r="J240" s="9">
        <v>33879</v>
      </c>
      <c r="K240" s="8" t="s">
        <v>25</v>
      </c>
      <c r="L240" s="9">
        <v>43443.020833333336</v>
      </c>
      <c r="M240" s="8" t="s">
        <v>1299</v>
      </c>
      <c r="N240" s="8" t="s">
        <v>16</v>
      </c>
      <c r="O240" s="8">
        <v>0</v>
      </c>
      <c r="P240" s="8"/>
      <c r="Q240" s="8" t="s">
        <v>1341</v>
      </c>
      <c r="R240" s="8" t="s">
        <v>14</v>
      </c>
      <c r="S240" s="8" t="s">
        <v>15</v>
      </c>
      <c r="T240" s="8" t="s">
        <v>13</v>
      </c>
      <c r="U240" s="8" t="s">
        <v>16</v>
      </c>
      <c r="V240" s="10" t="s">
        <v>1305</v>
      </c>
      <c r="W240" s="13">
        <f>TRUNC((Tabela1[[#This Row],[DATA OCORRÊNCIA]]-Tabela1[[#This Row],[DATA NASCIMENTO]])/365)</f>
        <v>26</v>
      </c>
      <c r="X240" s="12">
        <f>TRUNC((Tabela1[[#This Row],[DATA OCORRÊNCIA]]-Tabela1[[#This Row],[DATA ADMISSAO]])/365)</f>
        <v>1</v>
      </c>
      <c r="Y240" s="12" t="str">
        <f>VLOOKUP(Tabela1[[#This Row],[IDADE]],Informações!F:G,2,0)</f>
        <v>26 - 30 ANOS</v>
      </c>
      <c r="Z240" s="15" t="str">
        <f>VLOOKUP(Tabela1[[#This Row],[ANOS DE EMPRESA]],Informações!I:J,2,0)</f>
        <v>1 - 5 ANOS</v>
      </c>
    </row>
    <row r="241" spans="3:26" x14ac:dyDescent="0.25">
      <c r="C241" s="8">
        <v>238</v>
      </c>
      <c r="D241" s="8" t="s">
        <v>34</v>
      </c>
      <c r="E241" s="8" t="s">
        <v>38</v>
      </c>
      <c r="F241" s="8" t="s">
        <v>276</v>
      </c>
      <c r="G241" s="8" t="s">
        <v>916</v>
      </c>
      <c r="H241" s="8" t="s">
        <v>36</v>
      </c>
      <c r="I241" s="9">
        <v>39758</v>
      </c>
      <c r="J241" s="9">
        <v>32184</v>
      </c>
      <c r="K241" s="8" t="s">
        <v>25</v>
      </c>
      <c r="L241" s="9">
        <v>43503.652777777781</v>
      </c>
      <c r="M241" s="8" t="s">
        <v>1301</v>
      </c>
      <c r="N241" s="8" t="s">
        <v>16</v>
      </c>
      <c r="O241" s="8">
        <v>0</v>
      </c>
      <c r="P241" s="8">
        <v>0</v>
      </c>
      <c r="Q241" s="8" t="s">
        <v>1341</v>
      </c>
      <c r="R241" s="8" t="s">
        <v>20</v>
      </c>
      <c r="S241" s="8" t="s">
        <v>15</v>
      </c>
      <c r="T241" s="8" t="s">
        <v>13</v>
      </c>
      <c r="U241" s="8" t="s">
        <v>16</v>
      </c>
      <c r="V241" s="10" t="s">
        <v>1310</v>
      </c>
      <c r="W241" s="13">
        <f>TRUNC((Tabela1[[#This Row],[DATA OCORRÊNCIA]]-Tabela1[[#This Row],[DATA NASCIMENTO]])/365)</f>
        <v>31</v>
      </c>
      <c r="X241" s="12">
        <f>TRUNC((Tabela1[[#This Row],[DATA OCORRÊNCIA]]-Tabela1[[#This Row],[DATA ADMISSAO]])/365)</f>
        <v>10</v>
      </c>
      <c r="Y241" s="12" t="str">
        <f>VLOOKUP(Tabela1[[#This Row],[IDADE]],Informações!F:G,2,0)</f>
        <v>31 - 40 ANOS</v>
      </c>
      <c r="Z241" s="15" t="str">
        <f>VLOOKUP(Tabela1[[#This Row],[ANOS DE EMPRESA]],Informações!I:J,2,0)</f>
        <v>6 - 10 ANOS</v>
      </c>
    </row>
    <row r="242" spans="3:26" x14ac:dyDescent="0.25">
      <c r="C242" s="8">
        <v>239</v>
      </c>
      <c r="D242" s="8" t="s">
        <v>34</v>
      </c>
      <c r="E242" s="8" t="s">
        <v>38</v>
      </c>
      <c r="F242" s="8" t="s">
        <v>277</v>
      </c>
      <c r="G242" s="8" t="s">
        <v>917</v>
      </c>
      <c r="H242" s="8" t="s">
        <v>36</v>
      </c>
      <c r="I242" s="9">
        <v>42866</v>
      </c>
      <c r="J242" s="9">
        <v>35844</v>
      </c>
      <c r="K242" s="8" t="s">
        <v>21</v>
      </c>
      <c r="L242" s="9">
        <v>43085.322916666664</v>
      </c>
      <c r="M242" s="8" t="s">
        <v>1301</v>
      </c>
      <c r="N242" s="8" t="s">
        <v>16</v>
      </c>
      <c r="O242" s="8">
        <v>1</v>
      </c>
      <c r="P242" s="8">
        <v>0</v>
      </c>
      <c r="Q242" s="8" t="s">
        <v>22</v>
      </c>
      <c r="R242" s="8" t="s">
        <v>28</v>
      </c>
      <c r="S242" s="8" t="s">
        <v>15</v>
      </c>
      <c r="T242" s="8" t="s">
        <v>13</v>
      </c>
      <c r="U242" s="8" t="s">
        <v>16</v>
      </c>
      <c r="V242" s="10" t="s">
        <v>1305</v>
      </c>
      <c r="W242" s="13">
        <f>TRUNC((Tabela1[[#This Row],[DATA OCORRÊNCIA]]-Tabela1[[#This Row],[DATA NASCIMENTO]])/365)</f>
        <v>19</v>
      </c>
      <c r="X242" s="12">
        <f>TRUNC((Tabela1[[#This Row],[DATA OCORRÊNCIA]]-Tabela1[[#This Row],[DATA ADMISSAO]])/365)</f>
        <v>0</v>
      </c>
      <c r="Y242" s="12" t="str">
        <f>VLOOKUP(Tabela1[[#This Row],[IDADE]],Informações!F:G,2,0)</f>
        <v>18 - 20 ANOS</v>
      </c>
      <c r="Z242" s="15" t="str">
        <f>VLOOKUP(Tabela1[[#This Row],[ANOS DE EMPRESA]],Informações!I:J,2,0)</f>
        <v>MENOS DE 1 ANO</v>
      </c>
    </row>
    <row r="243" spans="3:26" x14ac:dyDescent="0.25">
      <c r="C243" s="8">
        <v>240</v>
      </c>
      <c r="D243" s="8" t="s">
        <v>34</v>
      </c>
      <c r="E243" s="8" t="s">
        <v>36</v>
      </c>
      <c r="F243" s="8" t="s">
        <v>278</v>
      </c>
      <c r="G243" s="8" t="s">
        <v>918</v>
      </c>
      <c r="H243" s="8" t="s">
        <v>36</v>
      </c>
      <c r="I243" s="9">
        <v>41310</v>
      </c>
      <c r="J243" s="9">
        <v>30704</v>
      </c>
      <c r="K243" s="8" t="s">
        <v>25</v>
      </c>
      <c r="L243" s="9">
        <v>43195.194444444445</v>
      </c>
      <c r="M243" s="8" t="s">
        <v>1299</v>
      </c>
      <c r="N243" s="8" t="s">
        <v>16</v>
      </c>
      <c r="O243" s="8">
        <v>0</v>
      </c>
      <c r="P243" s="8"/>
      <c r="Q243" s="8" t="s">
        <v>1341</v>
      </c>
      <c r="R243" s="8" t="s">
        <v>14</v>
      </c>
      <c r="S243" s="8" t="s">
        <v>15</v>
      </c>
      <c r="T243" s="8" t="s">
        <v>13</v>
      </c>
      <c r="U243" s="8" t="s">
        <v>16</v>
      </c>
      <c r="V243" s="10" t="s">
        <v>1304</v>
      </c>
      <c r="W243" s="13">
        <f>TRUNC((Tabela1[[#This Row],[DATA OCORRÊNCIA]]-Tabela1[[#This Row],[DATA NASCIMENTO]])/365)</f>
        <v>34</v>
      </c>
      <c r="X243" s="12">
        <f>TRUNC((Tabela1[[#This Row],[DATA OCORRÊNCIA]]-Tabela1[[#This Row],[DATA ADMISSAO]])/365)</f>
        <v>5</v>
      </c>
      <c r="Y243" s="12" t="str">
        <f>VLOOKUP(Tabela1[[#This Row],[IDADE]],Informações!F:G,2,0)</f>
        <v>31 - 40 ANOS</v>
      </c>
      <c r="Z243" s="15" t="str">
        <f>VLOOKUP(Tabela1[[#This Row],[ANOS DE EMPRESA]],Informações!I:J,2,0)</f>
        <v>1 - 5 ANOS</v>
      </c>
    </row>
    <row r="244" spans="3:26" x14ac:dyDescent="0.25">
      <c r="C244" s="8">
        <v>241</v>
      </c>
      <c r="D244" s="8" t="s">
        <v>34</v>
      </c>
      <c r="E244" s="8" t="s">
        <v>36</v>
      </c>
      <c r="F244" s="8" t="s">
        <v>279</v>
      </c>
      <c r="G244" s="8" t="s">
        <v>919</v>
      </c>
      <c r="H244" s="8" t="s">
        <v>1294</v>
      </c>
      <c r="I244" s="9">
        <v>38932</v>
      </c>
      <c r="J244" s="9">
        <v>25825</v>
      </c>
      <c r="K244" s="8" t="s">
        <v>25</v>
      </c>
      <c r="L244" s="9">
        <v>43355.229166666664</v>
      </c>
      <c r="M244" s="8" t="s">
        <v>1300</v>
      </c>
      <c r="N244" s="8" t="s">
        <v>16</v>
      </c>
      <c r="O244" s="8">
        <v>0</v>
      </c>
      <c r="P244" s="8"/>
      <c r="Q244" s="8" t="s">
        <v>22</v>
      </c>
      <c r="R244" s="8" t="s">
        <v>1313</v>
      </c>
      <c r="S244" s="8" t="s">
        <v>15</v>
      </c>
      <c r="T244" s="8" t="s">
        <v>13</v>
      </c>
      <c r="U244" s="8" t="s">
        <v>16</v>
      </c>
      <c r="V244" s="10" t="s">
        <v>1308</v>
      </c>
      <c r="W244" s="13">
        <f>TRUNC((Tabela1[[#This Row],[DATA OCORRÊNCIA]]-Tabela1[[#This Row],[DATA NASCIMENTO]])/365)</f>
        <v>48</v>
      </c>
      <c r="X244" s="12">
        <f>TRUNC((Tabela1[[#This Row],[DATA OCORRÊNCIA]]-Tabela1[[#This Row],[DATA ADMISSAO]])/365)</f>
        <v>12</v>
      </c>
      <c r="Y244" s="12" t="str">
        <f>VLOOKUP(Tabela1[[#This Row],[IDADE]],Informações!F:G,2,0)</f>
        <v>41- 50 ANOS</v>
      </c>
      <c r="Z244" s="15" t="str">
        <f>VLOOKUP(Tabela1[[#This Row],[ANOS DE EMPRESA]],Informações!I:J,2,0)</f>
        <v>11 - 20 ANOS</v>
      </c>
    </row>
    <row r="245" spans="3:26" x14ac:dyDescent="0.25">
      <c r="C245" s="8">
        <v>242</v>
      </c>
      <c r="D245" s="8" t="s">
        <v>34</v>
      </c>
      <c r="E245" s="8" t="s">
        <v>36</v>
      </c>
      <c r="F245" s="8" t="s">
        <v>280</v>
      </c>
      <c r="G245" s="8" t="s">
        <v>920</v>
      </c>
      <c r="H245" s="8" t="s">
        <v>1294</v>
      </c>
      <c r="I245" s="9">
        <v>41004</v>
      </c>
      <c r="J245" s="9">
        <v>33267</v>
      </c>
      <c r="K245" s="8" t="s">
        <v>25</v>
      </c>
      <c r="L245" s="9">
        <v>43418.5</v>
      </c>
      <c r="M245" s="8" t="s">
        <v>1301</v>
      </c>
      <c r="N245" s="8" t="s">
        <v>16</v>
      </c>
      <c r="O245" s="8">
        <v>0</v>
      </c>
      <c r="P245" s="8">
        <v>0</v>
      </c>
      <c r="Q245" s="8" t="s">
        <v>1341</v>
      </c>
      <c r="R245" s="8" t="s">
        <v>14</v>
      </c>
      <c r="S245" s="8" t="s">
        <v>15</v>
      </c>
      <c r="T245" s="8" t="s">
        <v>13</v>
      </c>
      <c r="U245" s="8" t="s">
        <v>16</v>
      </c>
      <c r="V245" s="10" t="s">
        <v>1305</v>
      </c>
      <c r="W245" s="13">
        <f>TRUNC((Tabela1[[#This Row],[DATA OCORRÊNCIA]]-Tabela1[[#This Row],[DATA NASCIMENTO]])/365)</f>
        <v>27</v>
      </c>
      <c r="X245" s="12">
        <f>TRUNC((Tabela1[[#This Row],[DATA OCORRÊNCIA]]-Tabela1[[#This Row],[DATA ADMISSAO]])/365)</f>
        <v>6</v>
      </c>
      <c r="Y245" s="12" t="str">
        <f>VLOOKUP(Tabela1[[#This Row],[IDADE]],Informações!F:G,2,0)</f>
        <v>26 - 30 ANOS</v>
      </c>
      <c r="Z245" s="15" t="str">
        <f>VLOOKUP(Tabela1[[#This Row],[ANOS DE EMPRESA]],Informações!I:J,2,0)</f>
        <v>6 - 10 ANOS</v>
      </c>
    </row>
    <row r="246" spans="3:26" x14ac:dyDescent="0.25">
      <c r="C246" s="8">
        <v>243</v>
      </c>
      <c r="D246" s="8" t="s">
        <v>34</v>
      </c>
      <c r="E246" s="8" t="s">
        <v>38</v>
      </c>
      <c r="F246" s="8" t="s">
        <v>281</v>
      </c>
      <c r="G246" s="8" t="s">
        <v>921</v>
      </c>
      <c r="H246" s="8" t="s">
        <v>36</v>
      </c>
      <c r="I246" s="9">
        <v>41355</v>
      </c>
      <c r="J246" s="9">
        <v>21021</v>
      </c>
      <c r="K246" s="8" t="s">
        <v>25</v>
      </c>
      <c r="L246" s="9">
        <v>43515.416666666664</v>
      </c>
      <c r="M246" s="8" t="s">
        <v>1299</v>
      </c>
      <c r="N246" s="8" t="s">
        <v>13</v>
      </c>
      <c r="O246" s="8">
        <v>15</v>
      </c>
      <c r="P246" s="8"/>
      <c r="Q246" s="8" t="s">
        <v>1341</v>
      </c>
      <c r="R246" s="8" t="s">
        <v>28</v>
      </c>
      <c r="S246" s="8" t="s">
        <v>15</v>
      </c>
      <c r="T246" s="8" t="s">
        <v>16</v>
      </c>
      <c r="U246" s="8" t="s">
        <v>13</v>
      </c>
      <c r="V246" s="10" t="s">
        <v>1310</v>
      </c>
      <c r="W246" s="13">
        <f>TRUNC((Tabela1[[#This Row],[DATA OCORRÊNCIA]]-Tabela1[[#This Row],[DATA NASCIMENTO]])/365)</f>
        <v>61</v>
      </c>
      <c r="X246" s="12">
        <f>TRUNC((Tabela1[[#This Row],[DATA OCORRÊNCIA]]-Tabela1[[#This Row],[DATA ADMISSAO]])/365)</f>
        <v>5</v>
      </c>
      <c r="Y246" s="12" t="str">
        <f>VLOOKUP(Tabela1[[#This Row],[IDADE]],Informações!F:G,2,0)</f>
        <v>ACIMA DOS 60 ANOS</v>
      </c>
      <c r="Z246" s="15" t="str">
        <f>VLOOKUP(Tabela1[[#This Row],[ANOS DE EMPRESA]],Informações!I:J,2,0)</f>
        <v>1 - 5 ANOS</v>
      </c>
    </row>
    <row r="247" spans="3:26" x14ac:dyDescent="0.25">
      <c r="C247" s="8">
        <v>244</v>
      </c>
      <c r="D247" s="8" t="s">
        <v>34</v>
      </c>
      <c r="E247" s="8" t="s">
        <v>36</v>
      </c>
      <c r="F247" s="8" t="s">
        <v>282</v>
      </c>
      <c r="G247" s="8" t="s">
        <v>922</v>
      </c>
      <c r="H247" s="8" t="s">
        <v>1294</v>
      </c>
      <c r="I247" s="9">
        <v>42461</v>
      </c>
      <c r="J247" s="9">
        <v>29918</v>
      </c>
      <c r="K247" s="8" t="s">
        <v>21</v>
      </c>
      <c r="L247" s="9">
        <v>43155.270833333336</v>
      </c>
      <c r="M247" s="8" t="s">
        <v>1300</v>
      </c>
      <c r="N247" s="8" t="s">
        <v>16</v>
      </c>
      <c r="O247" s="8">
        <v>0</v>
      </c>
      <c r="P247" s="8"/>
      <c r="Q247" s="8" t="s">
        <v>1341</v>
      </c>
      <c r="R247" s="8" t="s">
        <v>1313</v>
      </c>
      <c r="S247" s="8" t="s">
        <v>15</v>
      </c>
      <c r="T247" s="8" t="s">
        <v>24</v>
      </c>
      <c r="U247" s="8" t="s">
        <v>16</v>
      </c>
      <c r="V247" s="10" t="s">
        <v>1302</v>
      </c>
      <c r="W247" s="13">
        <f>TRUNC((Tabela1[[#This Row],[DATA OCORRÊNCIA]]-Tabela1[[#This Row],[DATA NASCIMENTO]])/365)</f>
        <v>36</v>
      </c>
      <c r="X247" s="12">
        <f>TRUNC((Tabela1[[#This Row],[DATA OCORRÊNCIA]]-Tabela1[[#This Row],[DATA ADMISSAO]])/365)</f>
        <v>1</v>
      </c>
      <c r="Y247" s="12" t="str">
        <f>VLOOKUP(Tabela1[[#This Row],[IDADE]],Informações!F:G,2,0)</f>
        <v>31 - 40 ANOS</v>
      </c>
      <c r="Z247" s="15" t="str">
        <f>VLOOKUP(Tabela1[[#This Row],[ANOS DE EMPRESA]],Informações!I:J,2,0)</f>
        <v>1 - 5 ANOS</v>
      </c>
    </row>
    <row r="248" spans="3:26" x14ac:dyDescent="0.25">
      <c r="C248" s="8">
        <v>245</v>
      </c>
      <c r="D248" s="8" t="s">
        <v>34</v>
      </c>
      <c r="E248" s="8" t="s">
        <v>36</v>
      </c>
      <c r="F248" s="8" t="s">
        <v>283</v>
      </c>
      <c r="G248" s="8" t="s">
        <v>923</v>
      </c>
      <c r="H248" s="8" t="s">
        <v>1294</v>
      </c>
      <c r="I248" s="9">
        <v>39252</v>
      </c>
      <c r="J248" s="9">
        <v>22852</v>
      </c>
      <c r="K248" s="8" t="s">
        <v>25</v>
      </c>
      <c r="L248" s="9">
        <v>43276.826388888891</v>
      </c>
      <c r="M248" s="8" t="s">
        <v>1300</v>
      </c>
      <c r="N248" s="8" t="s">
        <v>16</v>
      </c>
      <c r="O248" s="8">
        <v>0</v>
      </c>
      <c r="P248" s="8">
        <v>0</v>
      </c>
      <c r="Q248" s="8" t="s">
        <v>1341</v>
      </c>
      <c r="R248" s="8" t="s">
        <v>14</v>
      </c>
      <c r="S248" s="8" t="s">
        <v>15</v>
      </c>
      <c r="T248" s="8" t="s">
        <v>13</v>
      </c>
      <c r="U248" s="8" t="s">
        <v>16</v>
      </c>
      <c r="V248" s="10" t="s">
        <v>1305</v>
      </c>
      <c r="W248" s="13">
        <f>TRUNC((Tabela1[[#This Row],[DATA OCORRÊNCIA]]-Tabela1[[#This Row],[DATA NASCIMENTO]])/365)</f>
        <v>55</v>
      </c>
      <c r="X248" s="12">
        <f>TRUNC((Tabela1[[#This Row],[DATA OCORRÊNCIA]]-Tabela1[[#This Row],[DATA ADMISSAO]])/365)</f>
        <v>11</v>
      </c>
      <c r="Y248" s="12" t="str">
        <f>VLOOKUP(Tabela1[[#This Row],[IDADE]],Informações!F:G,2,0)</f>
        <v>51 - 60 ANOS</v>
      </c>
      <c r="Z248" s="15" t="str">
        <f>VLOOKUP(Tabela1[[#This Row],[ANOS DE EMPRESA]],Informações!I:J,2,0)</f>
        <v>11 - 20 ANOS</v>
      </c>
    </row>
    <row r="249" spans="3:26" x14ac:dyDescent="0.25">
      <c r="C249" s="8">
        <v>246</v>
      </c>
      <c r="D249" s="8" t="s">
        <v>34</v>
      </c>
      <c r="E249" s="8" t="s">
        <v>23</v>
      </c>
      <c r="F249" s="8" t="s">
        <v>284</v>
      </c>
      <c r="G249" s="8" t="s">
        <v>924</v>
      </c>
      <c r="H249" s="8" t="s">
        <v>1297</v>
      </c>
      <c r="I249" s="9">
        <v>38839</v>
      </c>
      <c r="J249" s="9">
        <v>31067</v>
      </c>
      <c r="K249" s="8" t="s">
        <v>25</v>
      </c>
      <c r="L249" s="9">
        <v>43341.375</v>
      </c>
      <c r="M249" s="8" t="s">
        <v>1301</v>
      </c>
      <c r="N249" s="8" t="s">
        <v>16</v>
      </c>
      <c r="O249" s="8">
        <v>0</v>
      </c>
      <c r="P249" s="8">
        <v>0</v>
      </c>
      <c r="Q249" s="8" t="s">
        <v>22</v>
      </c>
      <c r="R249" s="8" t="s">
        <v>14</v>
      </c>
      <c r="S249" s="8" t="s">
        <v>15</v>
      </c>
      <c r="T249" s="8" t="s">
        <v>13</v>
      </c>
      <c r="U249" s="8" t="s">
        <v>16</v>
      </c>
      <c r="V249" s="10" t="s">
        <v>1305</v>
      </c>
      <c r="W249" s="13">
        <f>TRUNC((Tabela1[[#This Row],[DATA OCORRÊNCIA]]-Tabela1[[#This Row],[DATA NASCIMENTO]])/365)</f>
        <v>33</v>
      </c>
      <c r="X249" s="12">
        <f>TRUNC((Tabela1[[#This Row],[DATA OCORRÊNCIA]]-Tabela1[[#This Row],[DATA ADMISSAO]])/365)</f>
        <v>12</v>
      </c>
      <c r="Y249" s="12" t="str">
        <f>VLOOKUP(Tabela1[[#This Row],[IDADE]],Informações!F:G,2,0)</f>
        <v>31 - 40 ANOS</v>
      </c>
      <c r="Z249" s="15" t="str">
        <f>VLOOKUP(Tabela1[[#This Row],[ANOS DE EMPRESA]],Informações!I:J,2,0)</f>
        <v>11 - 20 ANOS</v>
      </c>
    </row>
    <row r="250" spans="3:26" x14ac:dyDescent="0.25">
      <c r="C250" s="8">
        <v>247</v>
      </c>
      <c r="D250" s="8" t="s">
        <v>34</v>
      </c>
      <c r="E250" s="8" t="s">
        <v>36</v>
      </c>
      <c r="F250" s="8" t="s">
        <v>285</v>
      </c>
      <c r="G250" s="8" t="s">
        <v>925</v>
      </c>
      <c r="H250" s="8" t="s">
        <v>1297</v>
      </c>
      <c r="I250" s="9">
        <v>42461</v>
      </c>
      <c r="J250" s="9">
        <v>32277</v>
      </c>
      <c r="K250" s="8" t="s">
        <v>25</v>
      </c>
      <c r="L250" s="9">
        <v>43361.604166666664</v>
      </c>
      <c r="M250" s="8" t="s">
        <v>1299</v>
      </c>
      <c r="N250" s="8" t="s">
        <v>16</v>
      </c>
      <c r="O250" s="8">
        <v>0</v>
      </c>
      <c r="P250" s="8">
        <v>0</v>
      </c>
      <c r="Q250" s="8" t="s">
        <v>1341</v>
      </c>
      <c r="R250" s="8" t="s">
        <v>14</v>
      </c>
      <c r="S250" s="8" t="s">
        <v>15</v>
      </c>
      <c r="T250" s="8" t="s">
        <v>13</v>
      </c>
      <c r="U250" s="8" t="s">
        <v>16</v>
      </c>
      <c r="V250" s="10" t="s">
        <v>1302</v>
      </c>
      <c r="W250" s="13">
        <f>TRUNC((Tabela1[[#This Row],[DATA OCORRÊNCIA]]-Tabela1[[#This Row],[DATA NASCIMENTO]])/365)</f>
        <v>30</v>
      </c>
      <c r="X250" s="12">
        <f>TRUNC((Tabela1[[#This Row],[DATA OCORRÊNCIA]]-Tabela1[[#This Row],[DATA ADMISSAO]])/365)</f>
        <v>2</v>
      </c>
      <c r="Y250" s="12" t="str">
        <f>VLOOKUP(Tabela1[[#This Row],[IDADE]],Informações!F:G,2,0)</f>
        <v>26 - 30 ANOS</v>
      </c>
      <c r="Z250" s="15" t="str">
        <f>VLOOKUP(Tabela1[[#This Row],[ANOS DE EMPRESA]],Informações!I:J,2,0)</f>
        <v>1 - 5 ANOS</v>
      </c>
    </row>
    <row r="251" spans="3:26" x14ac:dyDescent="0.25">
      <c r="C251" s="8">
        <v>248</v>
      </c>
      <c r="D251" s="8" t="s">
        <v>34</v>
      </c>
      <c r="E251" s="8" t="s">
        <v>36</v>
      </c>
      <c r="F251" s="8" t="s">
        <v>286</v>
      </c>
      <c r="G251" s="8" t="s">
        <v>926</v>
      </c>
      <c r="H251" s="8" t="s">
        <v>36</v>
      </c>
      <c r="I251" s="9">
        <v>40302</v>
      </c>
      <c r="J251" s="9">
        <v>28203</v>
      </c>
      <c r="K251" s="8" t="s">
        <v>25</v>
      </c>
      <c r="L251" s="9">
        <v>43393.548611111109</v>
      </c>
      <c r="M251" s="8" t="s">
        <v>1300</v>
      </c>
      <c r="N251" s="8" t="s">
        <v>16</v>
      </c>
      <c r="O251" s="8">
        <v>0</v>
      </c>
      <c r="P251" s="8">
        <v>0</v>
      </c>
      <c r="Q251" s="8" t="s">
        <v>1341</v>
      </c>
      <c r="R251" s="8" t="s">
        <v>19</v>
      </c>
      <c r="S251" s="8" t="s">
        <v>15</v>
      </c>
      <c r="T251" s="8" t="s">
        <v>13</v>
      </c>
      <c r="U251" s="8" t="s">
        <v>16</v>
      </c>
      <c r="V251" s="10" t="s">
        <v>1310</v>
      </c>
      <c r="W251" s="13">
        <f>TRUNC((Tabela1[[#This Row],[DATA OCORRÊNCIA]]-Tabela1[[#This Row],[DATA NASCIMENTO]])/365)</f>
        <v>41</v>
      </c>
      <c r="X251" s="12">
        <f>TRUNC((Tabela1[[#This Row],[DATA OCORRÊNCIA]]-Tabela1[[#This Row],[DATA ADMISSAO]])/365)</f>
        <v>8</v>
      </c>
      <c r="Y251" s="12" t="str">
        <f>VLOOKUP(Tabela1[[#This Row],[IDADE]],Informações!F:G,2,0)</f>
        <v>41- 50 ANOS</v>
      </c>
      <c r="Z251" s="15" t="str">
        <f>VLOOKUP(Tabela1[[#This Row],[ANOS DE EMPRESA]],Informações!I:J,2,0)</f>
        <v>6 - 10 ANOS</v>
      </c>
    </row>
    <row r="252" spans="3:26" x14ac:dyDescent="0.25">
      <c r="C252" s="8">
        <v>249</v>
      </c>
      <c r="D252" s="8" t="s">
        <v>34</v>
      </c>
      <c r="E252" s="8" t="s">
        <v>36</v>
      </c>
      <c r="F252" s="8" t="s">
        <v>287</v>
      </c>
      <c r="G252" s="8" t="s">
        <v>927</v>
      </c>
      <c r="H252" s="8" t="s">
        <v>1294</v>
      </c>
      <c r="I252" s="9">
        <v>38813</v>
      </c>
      <c r="J252" s="9">
        <v>22803</v>
      </c>
      <c r="K252" s="8" t="s">
        <v>25</v>
      </c>
      <c r="L252" s="9">
        <v>43494.881944444445</v>
      </c>
      <c r="M252" s="8" t="s">
        <v>1299</v>
      </c>
      <c r="N252" s="8" t="s">
        <v>16</v>
      </c>
      <c r="O252" s="8">
        <v>0</v>
      </c>
      <c r="P252" s="8">
        <v>0</v>
      </c>
      <c r="Q252" s="8" t="s">
        <v>1341</v>
      </c>
      <c r="R252" s="8" t="s">
        <v>14</v>
      </c>
      <c r="S252" s="8" t="s">
        <v>15</v>
      </c>
      <c r="T252" s="8" t="s">
        <v>13</v>
      </c>
      <c r="U252" s="8" t="s">
        <v>16</v>
      </c>
      <c r="V252" s="10" t="s">
        <v>1308</v>
      </c>
      <c r="W252" s="13">
        <f>TRUNC((Tabela1[[#This Row],[DATA OCORRÊNCIA]]-Tabela1[[#This Row],[DATA NASCIMENTO]])/365)</f>
        <v>56</v>
      </c>
      <c r="X252" s="12">
        <f>TRUNC((Tabela1[[#This Row],[DATA OCORRÊNCIA]]-Tabela1[[#This Row],[DATA ADMISSAO]])/365)</f>
        <v>12</v>
      </c>
      <c r="Y252" s="12" t="str">
        <f>VLOOKUP(Tabela1[[#This Row],[IDADE]],Informações!F:G,2,0)</f>
        <v>51 - 60 ANOS</v>
      </c>
      <c r="Z252" s="15" t="str">
        <f>VLOOKUP(Tabela1[[#This Row],[ANOS DE EMPRESA]],Informações!I:J,2,0)</f>
        <v>11 - 20 ANOS</v>
      </c>
    </row>
    <row r="253" spans="3:26" x14ac:dyDescent="0.25">
      <c r="C253" s="8">
        <v>250</v>
      </c>
      <c r="D253" s="8" t="s">
        <v>34</v>
      </c>
      <c r="E253" s="8" t="s">
        <v>36</v>
      </c>
      <c r="F253" s="8" t="s">
        <v>288</v>
      </c>
      <c r="G253" s="8" t="s">
        <v>928</v>
      </c>
      <c r="H253" s="8" t="s">
        <v>1294</v>
      </c>
      <c r="I253" s="9">
        <v>41373</v>
      </c>
      <c r="J253" s="9">
        <v>30429</v>
      </c>
      <c r="K253" s="8" t="s">
        <v>26</v>
      </c>
      <c r="L253" s="9">
        <v>43592.416666666664</v>
      </c>
      <c r="M253" s="8" t="s">
        <v>1299</v>
      </c>
      <c r="N253" s="8" t="s">
        <v>16</v>
      </c>
      <c r="O253" s="8">
        <v>0</v>
      </c>
      <c r="P253" s="8">
        <v>0</v>
      </c>
      <c r="Q253" s="8" t="s">
        <v>1341</v>
      </c>
      <c r="R253" s="8" t="s">
        <v>19</v>
      </c>
      <c r="S253" s="8" t="s">
        <v>15</v>
      </c>
      <c r="T253" s="8" t="s">
        <v>13</v>
      </c>
      <c r="U253" s="8" t="s">
        <v>16</v>
      </c>
      <c r="V253" s="10" t="s">
        <v>1305</v>
      </c>
      <c r="W253" s="13">
        <f>TRUNC((Tabela1[[#This Row],[DATA OCORRÊNCIA]]-Tabela1[[#This Row],[DATA NASCIMENTO]])/365)</f>
        <v>36</v>
      </c>
      <c r="X253" s="12">
        <f>TRUNC((Tabela1[[#This Row],[DATA OCORRÊNCIA]]-Tabela1[[#This Row],[DATA ADMISSAO]])/365)</f>
        <v>6</v>
      </c>
      <c r="Y253" s="12" t="str">
        <f>VLOOKUP(Tabela1[[#This Row],[IDADE]],Informações!F:G,2,0)</f>
        <v>31 - 40 ANOS</v>
      </c>
      <c r="Z253" s="15" t="str">
        <f>VLOOKUP(Tabela1[[#This Row],[ANOS DE EMPRESA]],Informações!I:J,2,0)</f>
        <v>6 - 10 ANOS</v>
      </c>
    </row>
    <row r="254" spans="3:26" x14ac:dyDescent="0.25">
      <c r="C254" s="8">
        <v>251</v>
      </c>
      <c r="D254" s="8" t="s">
        <v>34</v>
      </c>
      <c r="E254" s="8" t="s">
        <v>36</v>
      </c>
      <c r="F254" s="8" t="s">
        <v>289</v>
      </c>
      <c r="G254" s="8" t="s">
        <v>929</v>
      </c>
      <c r="H254" s="8" t="s">
        <v>36</v>
      </c>
      <c r="I254" s="9">
        <v>41156</v>
      </c>
      <c r="J254" s="9">
        <v>32673</v>
      </c>
      <c r="K254" s="8" t="s">
        <v>26</v>
      </c>
      <c r="L254" s="9">
        <v>43588.4375</v>
      </c>
      <c r="M254" s="8" t="s">
        <v>1300</v>
      </c>
      <c r="N254" s="8" t="s">
        <v>16</v>
      </c>
      <c r="O254" s="8">
        <v>0</v>
      </c>
      <c r="P254" s="8"/>
      <c r="Q254" s="8" t="s">
        <v>1341</v>
      </c>
      <c r="R254" s="8" t="s">
        <v>1313</v>
      </c>
      <c r="S254" s="8" t="s">
        <v>15</v>
      </c>
      <c r="T254" s="8" t="s">
        <v>24</v>
      </c>
      <c r="U254" s="8" t="s">
        <v>16</v>
      </c>
      <c r="V254" s="10" t="s">
        <v>1308</v>
      </c>
      <c r="W254" s="13">
        <f>TRUNC((Tabela1[[#This Row],[DATA OCORRÊNCIA]]-Tabela1[[#This Row],[DATA NASCIMENTO]])/365)</f>
        <v>29</v>
      </c>
      <c r="X254" s="12">
        <f>TRUNC((Tabela1[[#This Row],[DATA OCORRÊNCIA]]-Tabela1[[#This Row],[DATA ADMISSAO]])/365)</f>
        <v>6</v>
      </c>
      <c r="Y254" s="12" t="str">
        <f>VLOOKUP(Tabela1[[#This Row],[IDADE]],Informações!F:G,2,0)</f>
        <v>26 - 30 ANOS</v>
      </c>
      <c r="Z254" s="15" t="str">
        <f>VLOOKUP(Tabela1[[#This Row],[ANOS DE EMPRESA]],Informações!I:J,2,0)</f>
        <v>6 - 10 ANOS</v>
      </c>
    </row>
    <row r="255" spans="3:26" x14ac:dyDescent="0.25">
      <c r="C255" s="8">
        <v>252</v>
      </c>
      <c r="D255" s="8" t="s">
        <v>34</v>
      </c>
      <c r="E255" s="8" t="s">
        <v>36</v>
      </c>
      <c r="F255" s="8" t="s">
        <v>290</v>
      </c>
      <c r="G255" s="8" t="s">
        <v>930</v>
      </c>
      <c r="H255" s="8" t="s">
        <v>36</v>
      </c>
      <c r="I255" s="9">
        <v>38083</v>
      </c>
      <c r="J255" s="9">
        <v>28905</v>
      </c>
      <c r="K255" s="8" t="s">
        <v>25</v>
      </c>
      <c r="L255" s="9">
        <v>43262.583333333336</v>
      </c>
      <c r="M255" s="8" t="s">
        <v>1300</v>
      </c>
      <c r="N255" s="8" t="s">
        <v>16</v>
      </c>
      <c r="O255" s="8">
        <v>0</v>
      </c>
      <c r="P255" s="8"/>
      <c r="Q255" s="8" t="s">
        <v>1341</v>
      </c>
      <c r="R255" s="8" t="s">
        <v>1313</v>
      </c>
      <c r="S255" s="8" t="s">
        <v>15</v>
      </c>
      <c r="T255" s="8" t="s">
        <v>24</v>
      </c>
      <c r="U255" s="8" t="s">
        <v>16</v>
      </c>
      <c r="V255" s="10" t="s">
        <v>1305</v>
      </c>
      <c r="W255" s="13">
        <f>TRUNC((Tabela1[[#This Row],[DATA OCORRÊNCIA]]-Tabela1[[#This Row],[DATA NASCIMENTO]])/365)</f>
        <v>39</v>
      </c>
      <c r="X255" s="12">
        <f>TRUNC((Tabela1[[#This Row],[DATA OCORRÊNCIA]]-Tabela1[[#This Row],[DATA ADMISSAO]])/365)</f>
        <v>14</v>
      </c>
      <c r="Y255" s="12" t="str">
        <f>VLOOKUP(Tabela1[[#This Row],[IDADE]],Informações!F:G,2,0)</f>
        <v>31 - 40 ANOS</v>
      </c>
      <c r="Z255" s="15" t="str">
        <f>VLOOKUP(Tabela1[[#This Row],[ANOS DE EMPRESA]],Informações!I:J,2,0)</f>
        <v>11 - 20 ANOS</v>
      </c>
    </row>
    <row r="256" spans="3:26" x14ac:dyDescent="0.25">
      <c r="C256" s="8">
        <v>253</v>
      </c>
      <c r="D256" s="8" t="s">
        <v>34</v>
      </c>
      <c r="E256" s="8" t="s">
        <v>23</v>
      </c>
      <c r="F256" s="8" t="s">
        <v>291</v>
      </c>
      <c r="G256" s="8" t="s">
        <v>931</v>
      </c>
      <c r="H256" s="8" t="s">
        <v>1295</v>
      </c>
      <c r="I256" s="9">
        <v>43193</v>
      </c>
      <c r="J256" s="9">
        <v>35197</v>
      </c>
      <c r="K256" s="8" t="s">
        <v>25</v>
      </c>
      <c r="L256" s="9">
        <v>43341.677083333336</v>
      </c>
      <c r="M256" s="8" t="s">
        <v>1300</v>
      </c>
      <c r="N256" s="8" t="s">
        <v>16</v>
      </c>
      <c r="O256" s="8">
        <v>0</v>
      </c>
      <c r="P256" s="8">
        <v>0</v>
      </c>
      <c r="Q256" s="8" t="s">
        <v>1341</v>
      </c>
      <c r="R256" s="8" t="s">
        <v>14</v>
      </c>
      <c r="S256" s="8" t="s">
        <v>15</v>
      </c>
      <c r="T256" s="8" t="s">
        <v>13</v>
      </c>
      <c r="U256" s="8" t="s">
        <v>16</v>
      </c>
      <c r="V256" s="10" t="s">
        <v>1302</v>
      </c>
      <c r="W256" s="13">
        <f>TRUNC((Tabela1[[#This Row],[DATA OCORRÊNCIA]]-Tabela1[[#This Row],[DATA NASCIMENTO]])/365)</f>
        <v>22</v>
      </c>
      <c r="X256" s="12">
        <f>TRUNC((Tabela1[[#This Row],[DATA OCORRÊNCIA]]-Tabela1[[#This Row],[DATA ADMISSAO]])/365)</f>
        <v>0</v>
      </c>
      <c r="Y256" s="12" t="str">
        <f>VLOOKUP(Tabela1[[#This Row],[IDADE]],Informações!F:G,2,0)</f>
        <v>21 - 25 ANOS</v>
      </c>
      <c r="Z256" s="15" t="str">
        <f>VLOOKUP(Tabela1[[#This Row],[ANOS DE EMPRESA]],Informações!I:J,2,0)</f>
        <v>MENOS DE 1 ANO</v>
      </c>
    </row>
    <row r="257" spans="3:26" x14ac:dyDescent="0.25">
      <c r="C257" s="8">
        <v>254</v>
      </c>
      <c r="D257" s="8" t="s">
        <v>34</v>
      </c>
      <c r="E257" s="8" t="s">
        <v>38</v>
      </c>
      <c r="F257" s="8" t="s">
        <v>292</v>
      </c>
      <c r="G257" s="8" t="s">
        <v>932</v>
      </c>
      <c r="H257" s="8" t="s">
        <v>1298</v>
      </c>
      <c r="I257" s="9">
        <v>41338</v>
      </c>
      <c r="J257" s="9">
        <v>26866</v>
      </c>
      <c r="K257" s="8" t="s">
        <v>25</v>
      </c>
      <c r="L257" s="9">
        <v>43398.0625</v>
      </c>
      <c r="M257" s="8" t="s">
        <v>1300</v>
      </c>
      <c r="N257" s="8" t="s">
        <v>16</v>
      </c>
      <c r="O257" s="8">
        <v>0</v>
      </c>
      <c r="P257" s="8"/>
      <c r="Q257" s="8" t="s">
        <v>1341</v>
      </c>
      <c r="R257" s="8" t="s">
        <v>14</v>
      </c>
      <c r="S257" s="8" t="s">
        <v>15</v>
      </c>
      <c r="T257" s="8" t="s">
        <v>13</v>
      </c>
      <c r="U257" s="8" t="s">
        <v>16</v>
      </c>
      <c r="V257" s="10" t="s">
        <v>1305</v>
      </c>
      <c r="W257" s="13">
        <f>TRUNC((Tabela1[[#This Row],[DATA OCORRÊNCIA]]-Tabela1[[#This Row],[DATA NASCIMENTO]])/365)</f>
        <v>45</v>
      </c>
      <c r="X257" s="12">
        <f>TRUNC((Tabela1[[#This Row],[DATA OCORRÊNCIA]]-Tabela1[[#This Row],[DATA ADMISSAO]])/365)</f>
        <v>5</v>
      </c>
      <c r="Y257" s="12" t="str">
        <f>VLOOKUP(Tabela1[[#This Row],[IDADE]],Informações!F:G,2,0)</f>
        <v>41- 50 ANOS</v>
      </c>
      <c r="Z257" s="15" t="str">
        <f>VLOOKUP(Tabela1[[#This Row],[ANOS DE EMPRESA]],Informações!I:J,2,0)</f>
        <v>1 - 5 ANOS</v>
      </c>
    </row>
    <row r="258" spans="3:26" x14ac:dyDescent="0.25">
      <c r="C258" s="8">
        <v>255</v>
      </c>
      <c r="D258" s="8" t="s">
        <v>34</v>
      </c>
      <c r="E258" s="8" t="s">
        <v>38</v>
      </c>
      <c r="F258" s="8" t="s">
        <v>293</v>
      </c>
      <c r="G258" s="8" t="s">
        <v>933</v>
      </c>
      <c r="H258" s="8" t="s">
        <v>36</v>
      </c>
      <c r="I258" s="9">
        <v>40738</v>
      </c>
      <c r="J258" s="9">
        <v>32247</v>
      </c>
      <c r="K258" s="8" t="s">
        <v>25</v>
      </c>
      <c r="L258" s="9">
        <v>43510.458333333336</v>
      </c>
      <c r="M258" s="8" t="s">
        <v>1300</v>
      </c>
      <c r="N258" s="8" t="s">
        <v>16</v>
      </c>
      <c r="O258" s="8">
        <v>0</v>
      </c>
      <c r="P258" s="8"/>
      <c r="Q258" s="8" t="s">
        <v>1341</v>
      </c>
      <c r="R258" s="8" t="s">
        <v>14</v>
      </c>
      <c r="S258" s="8" t="s">
        <v>15</v>
      </c>
      <c r="T258" s="8" t="s">
        <v>13</v>
      </c>
      <c r="U258" s="8" t="s">
        <v>16</v>
      </c>
      <c r="V258" s="10" t="s">
        <v>1305</v>
      </c>
      <c r="W258" s="13">
        <f>TRUNC((Tabela1[[#This Row],[DATA OCORRÊNCIA]]-Tabela1[[#This Row],[DATA NASCIMENTO]])/365)</f>
        <v>30</v>
      </c>
      <c r="X258" s="12">
        <f>TRUNC((Tabela1[[#This Row],[DATA OCORRÊNCIA]]-Tabela1[[#This Row],[DATA ADMISSAO]])/365)</f>
        <v>7</v>
      </c>
      <c r="Y258" s="12" t="str">
        <f>VLOOKUP(Tabela1[[#This Row],[IDADE]],Informações!F:G,2,0)</f>
        <v>26 - 30 ANOS</v>
      </c>
      <c r="Z258" s="15" t="str">
        <f>VLOOKUP(Tabela1[[#This Row],[ANOS DE EMPRESA]],Informações!I:J,2,0)</f>
        <v>6 - 10 ANOS</v>
      </c>
    </row>
    <row r="259" spans="3:26" x14ac:dyDescent="0.25">
      <c r="C259" s="8">
        <v>256</v>
      </c>
      <c r="D259" s="8" t="s">
        <v>34</v>
      </c>
      <c r="E259" s="8" t="s">
        <v>36</v>
      </c>
      <c r="F259" s="8" t="s">
        <v>294</v>
      </c>
      <c r="G259" s="8" t="s">
        <v>934</v>
      </c>
      <c r="H259" s="8" t="s">
        <v>36</v>
      </c>
      <c r="I259" s="9">
        <v>40504</v>
      </c>
      <c r="J259" s="9">
        <v>26551</v>
      </c>
      <c r="K259" s="8" t="s">
        <v>26</v>
      </c>
      <c r="L259" s="9">
        <v>43572.465277777781</v>
      </c>
      <c r="M259" s="8" t="s">
        <v>1299</v>
      </c>
      <c r="N259" s="8" t="s">
        <v>16</v>
      </c>
      <c r="O259" s="8">
        <v>0</v>
      </c>
      <c r="P259" s="8">
        <v>0</v>
      </c>
      <c r="Q259" s="8" t="s">
        <v>1341</v>
      </c>
      <c r="R259" s="8" t="s">
        <v>14</v>
      </c>
      <c r="S259" s="8" t="s">
        <v>15</v>
      </c>
      <c r="T259" s="8" t="s">
        <v>16</v>
      </c>
      <c r="U259" s="8" t="s">
        <v>16</v>
      </c>
      <c r="V259" s="10" t="s">
        <v>1307</v>
      </c>
      <c r="W259" s="13">
        <f>TRUNC((Tabela1[[#This Row],[DATA OCORRÊNCIA]]-Tabela1[[#This Row],[DATA NASCIMENTO]])/365)</f>
        <v>46</v>
      </c>
      <c r="X259" s="12">
        <f>TRUNC((Tabela1[[#This Row],[DATA OCORRÊNCIA]]-Tabela1[[#This Row],[DATA ADMISSAO]])/365)</f>
        <v>8</v>
      </c>
      <c r="Y259" s="12" t="str">
        <f>VLOOKUP(Tabela1[[#This Row],[IDADE]],Informações!F:G,2,0)</f>
        <v>41- 50 ANOS</v>
      </c>
      <c r="Z259" s="15" t="str">
        <f>VLOOKUP(Tabela1[[#This Row],[ANOS DE EMPRESA]],Informações!I:J,2,0)</f>
        <v>6 - 10 ANOS</v>
      </c>
    </row>
    <row r="260" spans="3:26" x14ac:dyDescent="0.25">
      <c r="C260" s="8">
        <v>257</v>
      </c>
      <c r="D260" s="8" t="s">
        <v>34</v>
      </c>
      <c r="E260" s="8" t="s">
        <v>36</v>
      </c>
      <c r="F260" s="8" t="s">
        <v>295</v>
      </c>
      <c r="G260" s="8" t="s">
        <v>877</v>
      </c>
      <c r="H260" s="8" t="s">
        <v>1294</v>
      </c>
      <c r="I260" s="9">
        <v>40882</v>
      </c>
      <c r="J260" s="9">
        <v>32716</v>
      </c>
      <c r="K260" s="8" t="s">
        <v>21</v>
      </c>
      <c r="L260" s="9">
        <v>43096.916666666664</v>
      </c>
      <c r="M260" s="8" t="s">
        <v>1300</v>
      </c>
      <c r="N260" s="8" t="s">
        <v>16</v>
      </c>
      <c r="O260" s="8">
        <v>0</v>
      </c>
      <c r="P260" s="8"/>
      <c r="Q260" s="8" t="s">
        <v>22</v>
      </c>
      <c r="R260" s="8" t="s">
        <v>14</v>
      </c>
      <c r="S260" s="8" t="s">
        <v>15</v>
      </c>
      <c r="T260" s="8" t="s">
        <v>13</v>
      </c>
      <c r="U260" s="8" t="s">
        <v>16</v>
      </c>
      <c r="V260" s="10" t="s">
        <v>1310</v>
      </c>
      <c r="W260" s="13">
        <f>TRUNC((Tabela1[[#This Row],[DATA OCORRÊNCIA]]-Tabela1[[#This Row],[DATA NASCIMENTO]])/365)</f>
        <v>28</v>
      </c>
      <c r="X260" s="12">
        <f>TRUNC((Tabela1[[#This Row],[DATA OCORRÊNCIA]]-Tabela1[[#This Row],[DATA ADMISSAO]])/365)</f>
        <v>6</v>
      </c>
      <c r="Y260" s="12" t="str">
        <f>VLOOKUP(Tabela1[[#This Row],[IDADE]],Informações!F:G,2,0)</f>
        <v>26 - 30 ANOS</v>
      </c>
      <c r="Z260" s="15" t="str">
        <f>VLOOKUP(Tabela1[[#This Row],[ANOS DE EMPRESA]],Informações!I:J,2,0)</f>
        <v>6 - 10 ANOS</v>
      </c>
    </row>
    <row r="261" spans="3:26" x14ac:dyDescent="0.25">
      <c r="C261" s="8">
        <v>258</v>
      </c>
      <c r="D261" s="8" t="s">
        <v>34</v>
      </c>
      <c r="E261" s="8" t="s">
        <v>36</v>
      </c>
      <c r="F261" s="8" t="s">
        <v>296</v>
      </c>
      <c r="G261" s="8" t="s">
        <v>935</v>
      </c>
      <c r="H261" s="8" t="s">
        <v>36</v>
      </c>
      <c r="I261" s="9">
        <v>40731</v>
      </c>
      <c r="J261" s="9">
        <v>30424</v>
      </c>
      <c r="K261" s="8" t="s">
        <v>26</v>
      </c>
      <c r="L261" s="9">
        <v>43587.541666666664</v>
      </c>
      <c r="M261" s="8" t="s">
        <v>1301</v>
      </c>
      <c r="N261" s="8" t="s">
        <v>16</v>
      </c>
      <c r="O261" s="8">
        <v>0</v>
      </c>
      <c r="P261" s="8"/>
      <c r="Q261" s="8" t="s">
        <v>1341</v>
      </c>
      <c r="R261" s="8" t="s">
        <v>1313</v>
      </c>
      <c r="S261" s="8" t="s">
        <v>15</v>
      </c>
      <c r="T261" s="8" t="s">
        <v>24</v>
      </c>
      <c r="U261" s="8" t="s">
        <v>16</v>
      </c>
      <c r="V261" s="10" t="s">
        <v>1305</v>
      </c>
      <c r="W261" s="13">
        <f>TRUNC((Tabela1[[#This Row],[DATA OCORRÊNCIA]]-Tabela1[[#This Row],[DATA NASCIMENTO]])/365)</f>
        <v>36</v>
      </c>
      <c r="X261" s="12">
        <f>TRUNC((Tabela1[[#This Row],[DATA OCORRÊNCIA]]-Tabela1[[#This Row],[DATA ADMISSAO]])/365)</f>
        <v>7</v>
      </c>
      <c r="Y261" s="12" t="str">
        <f>VLOOKUP(Tabela1[[#This Row],[IDADE]],Informações!F:G,2,0)</f>
        <v>31 - 40 ANOS</v>
      </c>
      <c r="Z261" s="15" t="str">
        <f>VLOOKUP(Tabela1[[#This Row],[ANOS DE EMPRESA]],Informações!I:J,2,0)</f>
        <v>6 - 10 ANOS</v>
      </c>
    </row>
    <row r="262" spans="3:26" x14ac:dyDescent="0.25">
      <c r="C262" s="8">
        <v>259</v>
      </c>
      <c r="D262" s="8" t="s">
        <v>34</v>
      </c>
      <c r="E262" s="8" t="s">
        <v>36</v>
      </c>
      <c r="F262" s="8" t="s">
        <v>297</v>
      </c>
      <c r="G262" s="8" t="s">
        <v>936</v>
      </c>
      <c r="H262" s="8" t="s">
        <v>36</v>
      </c>
      <c r="I262" s="9">
        <v>42173</v>
      </c>
      <c r="J262" s="9">
        <v>34548</v>
      </c>
      <c r="K262" s="8" t="s">
        <v>26</v>
      </c>
      <c r="L262" s="9">
        <v>43605.652777777781</v>
      </c>
      <c r="M262" s="8" t="s">
        <v>1299</v>
      </c>
      <c r="N262" s="8" t="s">
        <v>16</v>
      </c>
      <c r="O262" s="8">
        <v>0</v>
      </c>
      <c r="P262" s="8">
        <v>0</v>
      </c>
      <c r="Q262" s="8" t="s">
        <v>1341</v>
      </c>
      <c r="R262" s="8" t="s">
        <v>19</v>
      </c>
      <c r="S262" s="8" t="s">
        <v>15</v>
      </c>
      <c r="T262" s="8" t="s">
        <v>13</v>
      </c>
      <c r="U262" s="8" t="s">
        <v>16</v>
      </c>
      <c r="V262" s="10" t="s">
        <v>1310</v>
      </c>
      <c r="W262" s="13">
        <f>TRUNC((Tabela1[[#This Row],[DATA OCORRÊNCIA]]-Tabela1[[#This Row],[DATA NASCIMENTO]])/365)</f>
        <v>24</v>
      </c>
      <c r="X262" s="12">
        <f>TRUNC((Tabela1[[#This Row],[DATA OCORRÊNCIA]]-Tabela1[[#This Row],[DATA ADMISSAO]])/365)</f>
        <v>3</v>
      </c>
      <c r="Y262" s="12" t="str">
        <f>VLOOKUP(Tabela1[[#This Row],[IDADE]],Informações!F:G,2,0)</f>
        <v>21 - 25 ANOS</v>
      </c>
      <c r="Z262" s="15" t="str">
        <f>VLOOKUP(Tabela1[[#This Row],[ANOS DE EMPRESA]],Informações!I:J,2,0)</f>
        <v>1 - 5 ANOS</v>
      </c>
    </row>
    <row r="263" spans="3:26" x14ac:dyDescent="0.25">
      <c r="C263" s="8">
        <v>260</v>
      </c>
      <c r="D263" s="8" t="s">
        <v>34</v>
      </c>
      <c r="E263" s="8" t="s">
        <v>36</v>
      </c>
      <c r="F263" s="8" t="s">
        <v>298</v>
      </c>
      <c r="G263" s="8" t="s">
        <v>937</v>
      </c>
      <c r="H263" s="8" t="s">
        <v>1294</v>
      </c>
      <c r="I263" s="9">
        <v>38799</v>
      </c>
      <c r="J263" s="9">
        <v>29309</v>
      </c>
      <c r="K263" s="8" t="s">
        <v>25</v>
      </c>
      <c r="L263" s="9">
        <v>43431.506944444445</v>
      </c>
      <c r="M263" s="8" t="s">
        <v>1301</v>
      </c>
      <c r="N263" s="8" t="s">
        <v>16</v>
      </c>
      <c r="O263" s="8">
        <v>0</v>
      </c>
      <c r="P263" s="8"/>
      <c r="Q263" s="8" t="s">
        <v>22</v>
      </c>
      <c r="R263" s="8" t="s">
        <v>14</v>
      </c>
      <c r="S263" s="8" t="s">
        <v>15</v>
      </c>
      <c r="T263" s="8" t="s">
        <v>13</v>
      </c>
      <c r="U263" s="8" t="s">
        <v>16</v>
      </c>
      <c r="V263" s="10" t="s">
        <v>1308</v>
      </c>
      <c r="W263" s="13">
        <f>TRUNC((Tabela1[[#This Row],[DATA OCORRÊNCIA]]-Tabela1[[#This Row],[DATA NASCIMENTO]])/365)</f>
        <v>38</v>
      </c>
      <c r="X263" s="12">
        <f>TRUNC((Tabela1[[#This Row],[DATA OCORRÊNCIA]]-Tabela1[[#This Row],[DATA ADMISSAO]])/365)</f>
        <v>12</v>
      </c>
      <c r="Y263" s="12" t="str">
        <f>VLOOKUP(Tabela1[[#This Row],[IDADE]],Informações!F:G,2,0)</f>
        <v>31 - 40 ANOS</v>
      </c>
      <c r="Z263" s="15" t="str">
        <f>VLOOKUP(Tabela1[[#This Row],[ANOS DE EMPRESA]],Informações!I:J,2,0)</f>
        <v>11 - 20 ANOS</v>
      </c>
    </row>
    <row r="264" spans="3:26" x14ac:dyDescent="0.25">
      <c r="C264" s="8">
        <v>261</v>
      </c>
      <c r="D264" s="8" t="s">
        <v>34</v>
      </c>
      <c r="E264" s="8" t="s">
        <v>23</v>
      </c>
      <c r="F264" s="8" t="s">
        <v>299</v>
      </c>
      <c r="G264" s="8" t="s">
        <v>938</v>
      </c>
      <c r="H264" s="8" t="s">
        <v>1298</v>
      </c>
      <c r="I264" s="9">
        <v>42461</v>
      </c>
      <c r="J264" s="9">
        <v>35533</v>
      </c>
      <c r="K264" s="8" t="s">
        <v>21</v>
      </c>
      <c r="L264" s="9">
        <v>43121.143055555556</v>
      </c>
      <c r="M264" s="8" t="s">
        <v>1300</v>
      </c>
      <c r="N264" s="8" t="s">
        <v>16</v>
      </c>
      <c r="O264" s="8">
        <v>0</v>
      </c>
      <c r="P264" s="8">
        <v>0</v>
      </c>
      <c r="Q264" s="8" t="s">
        <v>1341</v>
      </c>
      <c r="R264" s="8" t="s">
        <v>14</v>
      </c>
      <c r="S264" s="8" t="s">
        <v>15</v>
      </c>
      <c r="T264" s="8" t="s">
        <v>13</v>
      </c>
      <c r="U264" s="8" t="s">
        <v>16</v>
      </c>
      <c r="V264" s="10" t="s">
        <v>1305</v>
      </c>
      <c r="W264" s="13">
        <f>TRUNC((Tabela1[[#This Row],[DATA OCORRÊNCIA]]-Tabela1[[#This Row],[DATA NASCIMENTO]])/365)</f>
        <v>20</v>
      </c>
      <c r="X264" s="12">
        <f>TRUNC((Tabela1[[#This Row],[DATA OCORRÊNCIA]]-Tabela1[[#This Row],[DATA ADMISSAO]])/365)</f>
        <v>1</v>
      </c>
      <c r="Y264" s="12" t="str">
        <f>VLOOKUP(Tabela1[[#This Row],[IDADE]],Informações!F:G,2,0)</f>
        <v>18 - 20 ANOS</v>
      </c>
      <c r="Z264" s="15" t="str">
        <f>VLOOKUP(Tabela1[[#This Row],[ANOS DE EMPRESA]],Informações!I:J,2,0)</f>
        <v>1 - 5 ANOS</v>
      </c>
    </row>
    <row r="265" spans="3:26" x14ac:dyDescent="0.25">
      <c r="C265" s="8">
        <v>262</v>
      </c>
      <c r="D265" s="8" t="s">
        <v>34</v>
      </c>
      <c r="E265" s="8" t="s">
        <v>36</v>
      </c>
      <c r="F265" s="8" t="s">
        <v>300</v>
      </c>
      <c r="G265" s="8" t="s">
        <v>939</v>
      </c>
      <c r="H265" s="8" t="s">
        <v>36</v>
      </c>
      <c r="I265" s="9">
        <v>38401</v>
      </c>
      <c r="J265" s="9">
        <v>23878</v>
      </c>
      <c r="K265" s="8" t="s">
        <v>25</v>
      </c>
      <c r="L265" s="9">
        <v>43359.395833333336</v>
      </c>
      <c r="M265" s="8" t="s">
        <v>1300</v>
      </c>
      <c r="N265" s="8" t="s">
        <v>16</v>
      </c>
      <c r="O265" s="8">
        <v>1</v>
      </c>
      <c r="P265" s="8">
        <v>0</v>
      </c>
      <c r="Q265" s="8" t="s">
        <v>22</v>
      </c>
      <c r="R265" s="8" t="s">
        <v>20</v>
      </c>
      <c r="S265" s="8" t="s">
        <v>15</v>
      </c>
      <c r="T265" s="8" t="s">
        <v>13</v>
      </c>
      <c r="U265" s="8" t="s">
        <v>16</v>
      </c>
      <c r="V265" s="10" t="s">
        <v>1308</v>
      </c>
      <c r="W265" s="13">
        <f>TRUNC((Tabela1[[#This Row],[DATA OCORRÊNCIA]]-Tabela1[[#This Row],[DATA NASCIMENTO]])/365)</f>
        <v>53</v>
      </c>
      <c r="X265" s="12">
        <f>TRUNC((Tabela1[[#This Row],[DATA OCORRÊNCIA]]-Tabela1[[#This Row],[DATA ADMISSAO]])/365)</f>
        <v>13</v>
      </c>
      <c r="Y265" s="12" t="str">
        <f>VLOOKUP(Tabela1[[#This Row],[IDADE]],Informações!F:G,2,0)</f>
        <v>51 - 60 ANOS</v>
      </c>
      <c r="Z265" s="15" t="str">
        <f>VLOOKUP(Tabela1[[#This Row],[ANOS DE EMPRESA]],Informações!I:J,2,0)</f>
        <v>11 - 20 ANOS</v>
      </c>
    </row>
    <row r="266" spans="3:26" x14ac:dyDescent="0.25">
      <c r="C266" s="8">
        <v>263</v>
      </c>
      <c r="D266" s="8" t="s">
        <v>34</v>
      </c>
      <c r="E266" s="8" t="s">
        <v>36</v>
      </c>
      <c r="F266" s="8" t="s">
        <v>301</v>
      </c>
      <c r="G266" s="8" t="s">
        <v>940</v>
      </c>
      <c r="H266" s="8" t="s">
        <v>1293</v>
      </c>
      <c r="I266" s="9">
        <v>43181</v>
      </c>
      <c r="J266" s="9">
        <v>35002</v>
      </c>
      <c r="K266" s="8" t="s">
        <v>25</v>
      </c>
      <c r="L266" s="9">
        <v>43390.694444444445</v>
      </c>
      <c r="M266" s="8" t="s">
        <v>1301</v>
      </c>
      <c r="N266" s="8" t="s">
        <v>16</v>
      </c>
      <c r="O266" s="8">
        <v>0</v>
      </c>
      <c r="P266" s="8">
        <v>0</v>
      </c>
      <c r="Q266" s="8" t="s">
        <v>1341</v>
      </c>
      <c r="R266" s="8" t="s">
        <v>19</v>
      </c>
      <c r="S266" s="8" t="s">
        <v>15</v>
      </c>
      <c r="T266" s="8" t="s">
        <v>13</v>
      </c>
      <c r="U266" s="8" t="s">
        <v>16</v>
      </c>
      <c r="V266" s="10" t="s">
        <v>1302</v>
      </c>
      <c r="W266" s="13">
        <f>TRUNC((Tabela1[[#This Row],[DATA OCORRÊNCIA]]-Tabela1[[#This Row],[DATA NASCIMENTO]])/365)</f>
        <v>22</v>
      </c>
      <c r="X266" s="12">
        <f>TRUNC((Tabela1[[#This Row],[DATA OCORRÊNCIA]]-Tabela1[[#This Row],[DATA ADMISSAO]])/365)</f>
        <v>0</v>
      </c>
      <c r="Y266" s="12" t="str">
        <f>VLOOKUP(Tabela1[[#This Row],[IDADE]],Informações!F:G,2,0)</f>
        <v>21 - 25 ANOS</v>
      </c>
      <c r="Z266" s="15" t="str">
        <f>VLOOKUP(Tabela1[[#This Row],[ANOS DE EMPRESA]],Informações!I:J,2,0)</f>
        <v>MENOS DE 1 ANO</v>
      </c>
    </row>
    <row r="267" spans="3:26" x14ac:dyDescent="0.25">
      <c r="C267" s="8">
        <v>264</v>
      </c>
      <c r="D267" s="8" t="s">
        <v>34</v>
      </c>
      <c r="E267" s="8" t="s">
        <v>36</v>
      </c>
      <c r="F267" s="8" t="s">
        <v>302</v>
      </c>
      <c r="G267" s="8" t="s">
        <v>941</v>
      </c>
      <c r="H267" s="8" t="s">
        <v>36</v>
      </c>
      <c r="I267" s="9">
        <v>40855</v>
      </c>
      <c r="J267" s="9">
        <v>26563</v>
      </c>
      <c r="K267" s="8" t="s">
        <v>25</v>
      </c>
      <c r="L267" s="9">
        <v>43195.708333333336</v>
      </c>
      <c r="M267" s="8" t="s">
        <v>1301</v>
      </c>
      <c r="N267" s="8" t="s">
        <v>16</v>
      </c>
      <c r="O267" s="8">
        <v>0</v>
      </c>
      <c r="P267" s="8">
        <v>0</v>
      </c>
      <c r="Q267" s="8" t="s">
        <v>1341</v>
      </c>
      <c r="R267" s="8" t="s">
        <v>14</v>
      </c>
      <c r="S267" s="8" t="s">
        <v>15</v>
      </c>
      <c r="T267" s="8" t="s">
        <v>13</v>
      </c>
      <c r="U267" s="8" t="s">
        <v>16</v>
      </c>
      <c r="V267" s="10" t="s">
        <v>1308</v>
      </c>
      <c r="W267" s="13">
        <f>TRUNC((Tabela1[[#This Row],[DATA OCORRÊNCIA]]-Tabela1[[#This Row],[DATA NASCIMENTO]])/365)</f>
        <v>45</v>
      </c>
      <c r="X267" s="12">
        <f>TRUNC((Tabela1[[#This Row],[DATA OCORRÊNCIA]]-Tabela1[[#This Row],[DATA ADMISSAO]])/365)</f>
        <v>6</v>
      </c>
      <c r="Y267" s="12" t="str">
        <f>VLOOKUP(Tabela1[[#This Row],[IDADE]],Informações!F:G,2,0)</f>
        <v>41- 50 ANOS</v>
      </c>
      <c r="Z267" s="15" t="str">
        <f>VLOOKUP(Tabela1[[#This Row],[ANOS DE EMPRESA]],Informações!I:J,2,0)</f>
        <v>6 - 10 ANOS</v>
      </c>
    </row>
    <row r="268" spans="3:26" x14ac:dyDescent="0.25">
      <c r="C268" s="8">
        <v>265</v>
      </c>
      <c r="D268" s="8" t="s">
        <v>34</v>
      </c>
      <c r="E268" s="8" t="s">
        <v>38</v>
      </c>
      <c r="F268" s="8" t="s">
        <v>303</v>
      </c>
      <c r="G268" s="8" t="s">
        <v>942</v>
      </c>
      <c r="H268" s="8" t="s">
        <v>1294</v>
      </c>
      <c r="I268" s="9">
        <v>42887</v>
      </c>
      <c r="J268" s="9">
        <v>27685</v>
      </c>
      <c r="K268" s="8" t="s">
        <v>25</v>
      </c>
      <c r="L268" s="9">
        <v>43266.513888888891</v>
      </c>
      <c r="M268" s="8" t="s">
        <v>1300</v>
      </c>
      <c r="N268" s="8" t="s">
        <v>16</v>
      </c>
      <c r="O268" s="8">
        <v>1</v>
      </c>
      <c r="P268" s="8">
        <v>0</v>
      </c>
      <c r="Q268" s="8" t="s">
        <v>1341</v>
      </c>
      <c r="R268" s="8" t="s">
        <v>14</v>
      </c>
      <c r="S268" s="8" t="s">
        <v>15</v>
      </c>
      <c r="T268" s="8" t="s">
        <v>13</v>
      </c>
      <c r="U268" s="8" t="s">
        <v>16</v>
      </c>
      <c r="V268" s="10" t="s">
        <v>1309</v>
      </c>
      <c r="W268" s="13">
        <f>TRUNC((Tabela1[[#This Row],[DATA OCORRÊNCIA]]-Tabela1[[#This Row],[DATA NASCIMENTO]])/365)</f>
        <v>42</v>
      </c>
      <c r="X268" s="12">
        <f>TRUNC((Tabela1[[#This Row],[DATA OCORRÊNCIA]]-Tabela1[[#This Row],[DATA ADMISSAO]])/365)</f>
        <v>1</v>
      </c>
      <c r="Y268" s="12" t="str">
        <f>VLOOKUP(Tabela1[[#This Row],[IDADE]],Informações!F:G,2,0)</f>
        <v>41- 50 ANOS</v>
      </c>
      <c r="Z268" s="15" t="str">
        <f>VLOOKUP(Tabela1[[#This Row],[ANOS DE EMPRESA]],Informações!I:J,2,0)</f>
        <v>1 - 5 ANOS</v>
      </c>
    </row>
    <row r="269" spans="3:26" x14ac:dyDescent="0.25">
      <c r="C269" s="8">
        <v>266</v>
      </c>
      <c r="D269" s="8" t="s">
        <v>34</v>
      </c>
      <c r="E269" s="8" t="s">
        <v>36</v>
      </c>
      <c r="F269" s="8" t="s">
        <v>304</v>
      </c>
      <c r="G269" s="8" t="s">
        <v>943</v>
      </c>
      <c r="H269" s="8" t="s">
        <v>36</v>
      </c>
      <c r="I269" s="9">
        <v>42628</v>
      </c>
      <c r="J269" s="9">
        <v>34058</v>
      </c>
      <c r="K269" s="8" t="s">
        <v>21</v>
      </c>
      <c r="L269" s="9">
        <v>43137.868055555555</v>
      </c>
      <c r="M269" s="8" t="s">
        <v>1300</v>
      </c>
      <c r="N269" s="8" t="s">
        <v>16</v>
      </c>
      <c r="O269" s="8">
        <v>0</v>
      </c>
      <c r="P269" s="8"/>
      <c r="Q269" s="8" t="s">
        <v>22</v>
      </c>
      <c r="R269" s="8" t="s">
        <v>14</v>
      </c>
      <c r="S269" s="8" t="s">
        <v>15</v>
      </c>
      <c r="T269" s="8" t="s">
        <v>13</v>
      </c>
      <c r="U269" s="8" t="s">
        <v>16</v>
      </c>
      <c r="V269" s="10" t="s">
        <v>1310</v>
      </c>
      <c r="W269" s="13">
        <f>TRUNC((Tabela1[[#This Row],[DATA OCORRÊNCIA]]-Tabela1[[#This Row],[DATA NASCIMENTO]])/365)</f>
        <v>24</v>
      </c>
      <c r="X269" s="12">
        <f>TRUNC((Tabela1[[#This Row],[DATA OCORRÊNCIA]]-Tabela1[[#This Row],[DATA ADMISSAO]])/365)</f>
        <v>1</v>
      </c>
      <c r="Y269" s="12" t="str">
        <f>VLOOKUP(Tabela1[[#This Row],[IDADE]],Informações!F:G,2,0)</f>
        <v>21 - 25 ANOS</v>
      </c>
      <c r="Z269" s="15" t="str">
        <f>VLOOKUP(Tabela1[[#This Row],[ANOS DE EMPRESA]],Informações!I:J,2,0)</f>
        <v>1 - 5 ANOS</v>
      </c>
    </row>
    <row r="270" spans="3:26" x14ac:dyDescent="0.25">
      <c r="C270" s="8">
        <v>267</v>
      </c>
      <c r="D270" s="8" t="s">
        <v>34</v>
      </c>
      <c r="E270" s="8" t="s">
        <v>38</v>
      </c>
      <c r="F270" s="8" t="s">
        <v>305</v>
      </c>
      <c r="G270" s="8" t="s">
        <v>944</v>
      </c>
      <c r="H270" s="8" t="s">
        <v>36</v>
      </c>
      <c r="I270" s="9">
        <v>42285</v>
      </c>
      <c r="J270" s="9">
        <v>35638</v>
      </c>
      <c r="K270" s="8" t="s">
        <v>25</v>
      </c>
      <c r="L270" s="9">
        <v>43208.222222222219</v>
      </c>
      <c r="M270" s="8" t="s">
        <v>1301</v>
      </c>
      <c r="N270" s="8" t="s">
        <v>16</v>
      </c>
      <c r="O270" s="8">
        <v>0</v>
      </c>
      <c r="P270" s="8">
        <v>0</v>
      </c>
      <c r="Q270" s="8" t="s">
        <v>1341</v>
      </c>
      <c r="R270" s="8" t="s">
        <v>14</v>
      </c>
      <c r="S270" s="8" t="s">
        <v>15</v>
      </c>
      <c r="T270" s="8" t="s">
        <v>13</v>
      </c>
      <c r="U270" s="8" t="s">
        <v>16</v>
      </c>
      <c r="V270" s="10" t="s">
        <v>1307</v>
      </c>
      <c r="W270" s="13">
        <f>TRUNC((Tabela1[[#This Row],[DATA OCORRÊNCIA]]-Tabela1[[#This Row],[DATA NASCIMENTO]])/365)</f>
        <v>20</v>
      </c>
      <c r="X270" s="12">
        <f>TRUNC((Tabela1[[#This Row],[DATA OCORRÊNCIA]]-Tabela1[[#This Row],[DATA ADMISSAO]])/365)</f>
        <v>2</v>
      </c>
      <c r="Y270" s="12" t="str">
        <f>VLOOKUP(Tabela1[[#This Row],[IDADE]],Informações!F:G,2,0)</f>
        <v>18 - 20 ANOS</v>
      </c>
      <c r="Z270" s="15" t="str">
        <f>VLOOKUP(Tabela1[[#This Row],[ANOS DE EMPRESA]],Informações!I:J,2,0)</f>
        <v>1 - 5 ANOS</v>
      </c>
    </row>
    <row r="271" spans="3:26" x14ac:dyDescent="0.25">
      <c r="C271" s="8">
        <v>268</v>
      </c>
      <c r="D271" s="8" t="s">
        <v>34</v>
      </c>
      <c r="E271" s="8" t="s">
        <v>36</v>
      </c>
      <c r="F271" s="8" t="s">
        <v>306</v>
      </c>
      <c r="G271" s="8" t="s">
        <v>945</v>
      </c>
      <c r="H271" s="8" t="s">
        <v>36</v>
      </c>
      <c r="I271" s="9">
        <v>43074</v>
      </c>
      <c r="J271" s="9">
        <v>36414</v>
      </c>
      <c r="K271" s="8" t="s">
        <v>25</v>
      </c>
      <c r="L271" s="9">
        <v>43213.583333333336</v>
      </c>
      <c r="M271" s="8" t="s">
        <v>1299</v>
      </c>
      <c r="N271" s="8" t="s">
        <v>13</v>
      </c>
      <c r="O271" s="8">
        <v>3</v>
      </c>
      <c r="P271" s="8"/>
      <c r="Q271" s="8" t="s">
        <v>1341</v>
      </c>
      <c r="R271" s="8" t="s">
        <v>1312</v>
      </c>
      <c r="S271" s="8" t="s">
        <v>15</v>
      </c>
      <c r="T271" s="8" t="s">
        <v>13</v>
      </c>
      <c r="U271" s="8" t="s">
        <v>16</v>
      </c>
      <c r="V271" s="10" t="s">
        <v>1305</v>
      </c>
      <c r="W271" s="13">
        <f>TRUNC((Tabela1[[#This Row],[DATA OCORRÊNCIA]]-Tabela1[[#This Row],[DATA NASCIMENTO]])/365)</f>
        <v>18</v>
      </c>
      <c r="X271" s="12">
        <f>TRUNC((Tabela1[[#This Row],[DATA OCORRÊNCIA]]-Tabela1[[#This Row],[DATA ADMISSAO]])/365)</f>
        <v>0</v>
      </c>
      <c r="Y271" s="12" t="str">
        <f>VLOOKUP(Tabela1[[#This Row],[IDADE]],Informações!F:G,2,0)</f>
        <v>18 - 20 ANOS</v>
      </c>
      <c r="Z271" s="15" t="str">
        <f>VLOOKUP(Tabela1[[#This Row],[ANOS DE EMPRESA]],Informações!I:J,2,0)</f>
        <v>MENOS DE 1 ANO</v>
      </c>
    </row>
    <row r="272" spans="3:26" x14ac:dyDescent="0.25">
      <c r="C272" s="8">
        <v>269</v>
      </c>
      <c r="D272" s="8" t="s">
        <v>34</v>
      </c>
      <c r="E272" s="8" t="s">
        <v>38</v>
      </c>
      <c r="F272" s="8" t="s">
        <v>307</v>
      </c>
      <c r="G272" s="8" t="s">
        <v>755</v>
      </c>
      <c r="H272" s="8" t="s">
        <v>36</v>
      </c>
      <c r="I272" s="9">
        <v>42787</v>
      </c>
      <c r="J272" s="9">
        <v>35412</v>
      </c>
      <c r="K272" s="8" t="s">
        <v>25</v>
      </c>
      <c r="L272" s="9">
        <v>43242.479166666664</v>
      </c>
      <c r="M272" s="8" t="s">
        <v>1301</v>
      </c>
      <c r="N272" s="8" t="s">
        <v>16</v>
      </c>
      <c r="O272" s="8">
        <v>0</v>
      </c>
      <c r="P272" s="8">
        <v>0</v>
      </c>
      <c r="Q272" s="8" t="s">
        <v>22</v>
      </c>
      <c r="R272" s="8" t="s">
        <v>19</v>
      </c>
      <c r="S272" s="8" t="s">
        <v>15</v>
      </c>
      <c r="T272" s="8" t="s">
        <v>13</v>
      </c>
      <c r="U272" s="8" t="s">
        <v>16</v>
      </c>
      <c r="V272" s="10" t="s">
        <v>1304</v>
      </c>
      <c r="W272" s="13">
        <f>TRUNC((Tabela1[[#This Row],[DATA OCORRÊNCIA]]-Tabela1[[#This Row],[DATA NASCIMENTO]])/365)</f>
        <v>21</v>
      </c>
      <c r="X272" s="12">
        <f>TRUNC((Tabela1[[#This Row],[DATA OCORRÊNCIA]]-Tabela1[[#This Row],[DATA ADMISSAO]])/365)</f>
        <v>1</v>
      </c>
      <c r="Y272" s="12" t="str">
        <f>VLOOKUP(Tabela1[[#This Row],[IDADE]],Informações!F:G,2,0)</f>
        <v>21 - 25 ANOS</v>
      </c>
      <c r="Z272" s="15" t="str">
        <f>VLOOKUP(Tabela1[[#This Row],[ANOS DE EMPRESA]],Informações!I:J,2,0)</f>
        <v>1 - 5 ANOS</v>
      </c>
    </row>
    <row r="273" spans="3:26" x14ac:dyDescent="0.25">
      <c r="C273" s="8">
        <v>270</v>
      </c>
      <c r="D273" s="8" t="s">
        <v>34</v>
      </c>
      <c r="E273" s="8" t="s">
        <v>36</v>
      </c>
      <c r="F273" s="8" t="s">
        <v>308</v>
      </c>
      <c r="G273" s="8" t="s">
        <v>946</v>
      </c>
      <c r="H273" s="8" t="s">
        <v>1294</v>
      </c>
      <c r="I273" s="9">
        <v>38092</v>
      </c>
      <c r="J273" s="9">
        <v>25382</v>
      </c>
      <c r="K273" s="8" t="s">
        <v>25</v>
      </c>
      <c r="L273" s="9">
        <v>43249.166666666664</v>
      </c>
      <c r="M273" s="8" t="s">
        <v>1300</v>
      </c>
      <c r="N273" s="8" t="s">
        <v>16</v>
      </c>
      <c r="O273" s="8">
        <v>0</v>
      </c>
      <c r="P273" s="8"/>
      <c r="Q273" s="8" t="s">
        <v>22</v>
      </c>
      <c r="R273" s="8" t="s">
        <v>19</v>
      </c>
      <c r="S273" s="8" t="s">
        <v>15</v>
      </c>
      <c r="T273" s="8" t="s">
        <v>13</v>
      </c>
      <c r="U273" s="8" t="s">
        <v>16</v>
      </c>
      <c r="V273" s="10" t="s">
        <v>1303</v>
      </c>
      <c r="W273" s="13">
        <f>TRUNC((Tabela1[[#This Row],[DATA OCORRÊNCIA]]-Tabela1[[#This Row],[DATA NASCIMENTO]])/365)</f>
        <v>48</v>
      </c>
      <c r="X273" s="12">
        <f>TRUNC((Tabela1[[#This Row],[DATA OCORRÊNCIA]]-Tabela1[[#This Row],[DATA ADMISSAO]])/365)</f>
        <v>14</v>
      </c>
      <c r="Y273" s="12" t="str">
        <f>VLOOKUP(Tabela1[[#This Row],[IDADE]],Informações!F:G,2,0)</f>
        <v>41- 50 ANOS</v>
      </c>
      <c r="Z273" s="15" t="str">
        <f>VLOOKUP(Tabela1[[#This Row],[ANOS DE EMPRESA]],Informações!I:J,2,0)</f>
        <v>11 - 20 ANOS</v>
      </c>
    </row>
    <row r="274" spans="3:26" x14ac:dyDescent="0.25">
      <c r="C274" s="8">
        <v>271</v>
      </c>
      <c r="D274" s="8" t="s">
        <v>34</v>
      </c>
      <c r="E274" s="8" t="s">
        <v>38</v>
      </c>
      <c r="F274" s="8" t="s">
        <v>309</v>
      </c>
      <c r="G274" s="8" t="s">
        <v>947</v>
      </c>
      <c r="H274" s="8" t="s">
        <v>36</v>
      </c>
      <c r="I274" s="9">
        <v>43011</v>
      </c>
      <c r="J274" s="9">
        <v>35342</v>
      </c>
      <c r="K274" s="8" t="s">
        <v>25</v>
      </c>
      <c r="L274" s="9">
        <v>43427.6875</v>
      </c>
      <c r="M274" s="8" t="s">
        <v>1301</v>
      </c>
      <c r="N274" s="8" t="s">
        <v>16</v>
      </c>
      <c r="O274" s="8">
        <v>0</v>
      </c>
      <c r="P274" s="8">
        <v>0</v>
      </c>
      <c r="Q274" s="8" t="s">
        <v>22</v>
      </c>
      <c r="R274" s="8" t="s">
        <v>14</v>
      </c>
      <c r="S274" s="8" t="s">
        <v>15</v>
      </c>
      <c r="T274" s="8" t="s">
        <v>13</v>
      </c>
      <c r="U274" s="8" t="s">
        <v>16</v>
      </c>
      <c r="V274" s="10" t="s">
        <v>1305</v>
      </c>
      <c r="W274" s="13">
        <f>TRUNC((Tabela1[[#This Row],[DATA OCORRÊNCIA]]-Tabela1[[#This Row],[DATA NASCIMENTO]])/365)</f>
        <v>22</v>
      </c>
      <c r="X274" s="12">
        <f>TRUNC((Tabela1[[#This Row],[DATA OCORRÊNCIA]]-Tabela1[[#This Row],[DATA ADMISSAO]])/365)</f>
        <v>1</v>
      </c>
      <c r="Y274" s="12" t="str">
        <f>VLOOKUP(Tabela1[[#This Row],[IDADE]],Informações!F:G,2,0)</f>
        <v>21 - 25 ANOS</v>
      </c>
      <c r="Z274" s="15" t="str">
        <f>VLOOKUP(Tabela1[[#This Row],[ANOS DE EMPRESA]],Informações!I:J,2,0)</f>
        <v>1 - 5 ANOS</v>
      </c>
    </row>
    <row r="275" spans="3:26" x14ac:dyDescent="0.25">
      <c r="C275" s="8">
        <v>272</v>
      </c>
      <c r="D275" s="8" t="s">
        <v>34</v>
      </c>
      <c r="E275" s="8" t="s">
        <v>36</v>
      </c>
      <c r="F275" s="8" t="s">
        <v>310</v>
      </c>
      <c r="G275" s="8" t="s">
        <v>948</v>
      </c>
      <c r="H275" s="8" t="s">
        <v>1294</v>
      </c>
      <c r="I275" s="9">
        <v>40485</v>
      </c>
      <c r="J275" s="9">
        <v>33669</v>
      </c>
      <c r="K275" s="8" t="s">
        <v>25</v>
      </c>
      <c r="L275" s="9">
        <v>43257.520833333336</v>
      </c>
      <c r="M275" s="8" t="s">
        <v>1299</v>
      </c>
      <c r="N275" s="8" t="s">
        <v>13</v>
      </c>
      <c r="O275" s="8">
        <v>45</v>
      </c>
      <c r="P275" s="8">
        <v>0</v>
      </c>
      <c r="Q275" s="8" t="s">
        <v>1341</v>
      </c>
      <c r="R275" s="8" t="s">
        <v>19</v>
      </c>
      <c r="S275" s="8" t="s">
        <v>15</v>
      </c>
      <c r="T275" s="8" t="s">
        <v>13</v>
      </c>
      <c r="U275" s="8" t="s">
        <v>13</v>
      </c>
      <c r="V275" s="10" t="s">
        <v>1302</v>
      </c>
      <c r="W275" s="13">
        <f>TRUNC((Tabela1[[#This Row],[DATA OCORRÊNCIA]]-Tabela1[[#This Row],[DATA NASCIMENTO]])/365)</f>
        <v>26</v>
      </c>
      <c r="X275" s="12">
        <f>TRUNC((Tabela1[[#This Row],[DATA OCORRÊNCIA]]-Tabela1[[#This Row],[DATA ADMISSAO]])/365)</f>
        <v>7</v>
      </c>
      <c r="Y275" s="12" t="str">
        <f>VLOOKUP(Tabela1[[#This Row],[IDADE]],Informações!F:G,2,0)</f>
        <v>26 - 30 ANOS</v>
      </c>
      <c r="Z275" s="15" t="str">
        <f>VLOOKUP(Tabela1[[#This Row],[ANOS DE EMPRESA]],Informações!I:J,2,0)</f>
        <v>6 - 10 ANOS</v>
      </c>
    </row>
    <row r="276" spans="3:26" x14ac:dyDescent="0.25">
      <c r="C276" s="8">
        <v>273</v>
      </c>
      <c r="D276" s="8" t="s">
        <v>34</v>
      </c>
      <c r="E276" s="8" t="s">
        <v>36</v>
      </c>
      <c r="F276" s="8" t="s">
        <v>311</v>
      </c>
      <c r="G276" s="8" t="s">
        <v>949</v>
      </c>
      <c r="H276" s="8" t="s">
        <v>1297</v>
      </c>
      <c r="I276" s="9">
        <v>42705</v>
      </c>
      <c r="J276" s="9">
        <v>31853</v>
      </c>
      <c r="K276" s="8" t="s">
        <v>25</v>
      </c>
      <c r="L276" s="9">
        <v>43359.868055555555</v>
      </c>
      <c r="M276" s="8" t="s">
        <v>1301</v>
      </c>
      <c r="N276" s="8" t="s">
        <v>16</v>
      </c>
      <c r="O276" s="8">
        <v>0</v>
      </c>
      <c r="P276" s="8">
        <v>0</v>
      </c>
      <c r="Q276" s="8" t="s">
        <v>1341</v>
      </c>
      <c r="R276" s="8" t="s">
        <v>14</v>
      </c>
      <c r="S276" s="8" t="s">
        <v>15</v>
      </c>
      <c r="T276" s="8" t="s">
        <v>13</v>
      </c>
      <c r="U276" s="8" t="s">
        <v>16</v>
      </c>
      <c r="V276" s="10" t="s">
        <v>1304</v>
      </c>
      <c r="W276" s="13">
        <f>TRUNC((Tabela1[[#This Row],[DATA OCORRÊNCIA]]-Tabela1[[#This Row],[DATA NASCIMENTO]])/365)</f>
        <v>31</v>
      </c>
      <c r="X276" s="12">
        <f>TRUNC((Tabela1[[#This Row],[DATA OCORRÊNCIA]]-Tabela1[[#This Row],[DATA ADMISSAO]])/365)</f>
        <v>1</v>
      </c>
      <c r="Y276" s="12" t="str">
        <f>VLOOKUP(Tabela1[[#This Row],[IDADE]],Informações!F:G,2,0)</f>
        <v>31 - 40 ANOS</v>
      </c>
      <c r="Z276" s="15" t="str">
        <f>VLOOKUP(Tabela1[[#This Row],[ANOS DE EMPRESA]],Informações!I:J,2,0)</f>
        <v>1 - 5 ANOS</v>
      </c>
    </row>
    <row r="277" spans="3:26" x14ac:dyDescent="0.25">
      <c r="C277" s="8">
        <v>274</v>
      </c>
      <c r="D277" s="8" t="s">
        <v>34</v>
      </c>
      <c r="E277" s="8" t="s">
        <v>36</v>
      </c>
      <c r="F277" s="8" t="s">
        <v>312</v>
      </c>
      <c r="G277" s="8" t="s">
        <v>865</v>
      </c>
      <c r="H277" s="8" t="s">
        <v>36</v>
      </c>
      <c r="I277" s="9">
        <v>41464</v>
      </c>
      <c r="J277" s="9">
        <v>29697</v>
      </c>
      <c r="K277" s="8" t="s">
        <v>25</v>
      </c>
      <c r="L277" s="9">
        <v>43268.381944444445</v>
      </c>
      <c r="M277" s="8" t="s">
        <v>1299</v>
      </c>
      <c r="N277" s="8" t="s">
        <v>16</v>
      </c>
      <c r="O277" s="8">
        <v>0</v>
      </c>
      <c r="P277" s="8"/>
      <c r="Q277" s="8" t="s">
        <v>1341</v>
      </c>
      <c r="R277" s="8" t="s">
        <v>1313</v>
      </c>
      <c r="S277" s="8" t="s">
        <v>15</v>
      </c>
      <c r="T277" s="8" t="s">
        <v>24</v>
      </c>
      <c r="U277" s="8" t="s">
        <v>16</v>
      </c>
      <c r="V277" s="10" t="s">
        <v>1302</v>
      </c>
      <c r="W277" s="13">
        <f>TRUNC((Tabela1[[#This Row],[DATA OCORRÊNCIA]]-Tabela1[[#This Row],[DATA NASCIMENTO]])/365)</f>
        <v>37</v>
      </c>
      <c r="X277" s="12">
        <f>TRUNC((Tabela1[[#This Row],[DATA OCORRÊNCIA]]-Tabela1[[#This Row],[DATA ADMISSAO]])/365)</f>
        <v>4</v>
      </c>
      <c r="Y277" s="12" t="str">
        <f>VLOOKUP(Tabela1[[#This Row],[IDADE]],Informações!F:G,2,0)</f>
        <v>31 - 40 ANOS</v>
      </c>
      <c r="Z277" s="15" t="str">
        <f>VLOOKUP(Tabela1[[#This Row],[ANOS DE EMPRESA]],Informações!I:J,2,0)</f>
        <v>1 - 5 ANOS</v>
      </c>
    </row>
    <row r="278" spans="3:26" x14ac:dyDescent="0.25">
      <c r="C278" s="8">
        <v>275</v>
      </c>
      <c r="D278" s="8" t="s">
        <v>34</v>
      </c>
      <c r="E278" s="8" t="s">
        <v>36</v>
      </c>
      <c r="F278" s="8" t="s">
        <v>313</v>
      </c>
      <c r="G278" s="8" t="s">
        <v>950</v>
      </c>
      <c r="H278" s="8" t="s">
        <v>1293</v>
      </c>
      <c r="I278" s="9">
        <v>42129</v>
      </c>
      <c r="J278" s="9">
        <v>33630</v>
      </c>
      <c r="K278" s="8" t="s">
        <v>25</v>
      </c>
      <c r="L278" s="9">
        <v>43370.4375</v>
      </c>
      <c r="M278" s="8" t="s">
        <v>1301</v>
      </c>
      <c r="N278" s="8" t="s">
        <v>16</v>
      </c>
      <c r="O278" s="8">
        <v>0</v>
      </c>
      <c r="P278" s="8">
        <v>0</v>
      </c>
      <c r="Q278" s="8" t="s">
        <v>1341</v>
      </c>
      <c r="R278" s="8" t="s">
        <v>14</v>
      </c>
      <c r="S278" s="8" t="s">
        <v>15</v>
      </c>
      <c r="T278" s="8" t="s">
        <v>16</v>
      </c>
      <c r="U278" s="8" t="s">
        <v>16</v>
      </c>
      <c r="V278" s="10" t="s">
        <v>1304</v>
      </c>
      <c r="W278" s="13">
        <f>TRUNC((Tabela1[[#This Row],[DATA OCORRÊNCIA]]-Tabela1[[#This Row],[DATA NASCIMENTO]])/365)</f>
        <v>26</v>
      </c>
      <c r="X278" s="12">
        <f>TRUNC((Tabela1[[#This Row],[DATA OCORRÊNCIA]]-Tabela1[[#This Row],[DATA ADMISSAO]])/365)</f>
        <v>3</v>
      </c>
      <c r="Y278" s="12" t="str">
        <f>VLOOKUP(Tabela1[[#This Row],[IDADE]],Informações!F:G,2,0)</f>
        <v>26 - 30 ANOS</v>
      </c>
      <c r="Z278" s="15" t="str">
        <f>VLOOKUP(Tabela1[[#This Row],[ANOS DE EMPRESA]],Informações!I:J,2,0)</f>
        <v>1 - 5 ANOS</v>
      </c>
    </row>
    <row r="279" spans="3:26" x14ac:dyDescent="0.25">
      <c r="C279" s="8">
        <v>276</v>
      </c>
      <c r="D279" s="8" t="s">
        <v>34</v>
      </c>
      <c r="E279" s="8" t="s">
        <v>38</v>
      </c>
      <c r="F279" s="8" t="s">
        <v>314</v>
      </c>
      <c r="G279" s="8" t="s">
        <v>760</v>
      </c>
      <c r="H279" s="8" t="s">
        <v>36</v>
      </c>
      <c r="I279" s="9">
        <v>42180</v>
      </c>
      <c r="J279" s="9">
        <v>35419</v>
      </c>
      <c r="K279" s="8" t="s">
        <v>25</v>
      </c>
      <c r="L279" s="9">
        <v>43405.40625</v>
      </c>
      <c r="M279" s="8" t="s">
        <v>1300</v>
      </c>
      <c r="N279" s="8" t="s">
        <v>16</v>
      </c>
      <c r="O279" s="8">
        <v>0</v>
      </c>
      <c r="P279" s="8">
        <v>0</v>
      </c>
      <c r="Q279" s="8" t="s">
        <v>22</v>
      </c>
      <c r="R279" s="8" t="s">
        <v>14</v>
      </c>
      <c r="S279" s="8" t="s">
        <v>15</v>
      </c>
      <c r="T279" s="8" t="s">
        <v>13</v>
      </c>
      <c r="U279" s="8" t="s">
        <v>16</v>
      </c>
      <c r="V279" s="10" t="s">
        <v>1310</v>
      </c>
      <c r="W279" s="13">
        <f>TRUNC((Tabela1[[#This Row],[DATA OCORRÊNCIA]]-Tabela1[[#This Row],[DATA NASCIMENTO]])/365)</f>
        <v>21</v>
      </c>
      <c r="X279" s="12">
        <f>TRUNC((Tabela1[[#This Row],[DATA OCORRÊNCIA]]-Tabela1[[#This Row],[DATA ADMISSAO]])/365)</f>
        <v>3</v>
      </c>
      <c r="Y279" s="12" t="str">
        <f>VLOOKUP(Tabela1[[#This Row],[IDADE]],Informações!F:G,2,0)</f>
        <v>21 - 25 ANOS</v>
      </c>
      <c r="Z279" s="15" t="str">
        <f>VLOOKUP(Tabela1[[#This Row],[ANOS DE EMPRESA]],Informações!I:J,2,0)</f>
        <v>1 - 5 ANOS</v>
      </c>
    </row>
    <row r="280" spans="3:26" x14ac:dyDescent="0.25">
      <c r="C280" s="8">
        <v>277</v>
      </c>
      <c r="D280" s="8" t="s">
        <v>34</v>
      </c>
      <c r="E280" s="8" t="s">
        <v>36</v>
      </c>
      <c r="F280" s="8" t="s">
        <v>315</v>
      </c>
      <c r="G280" s="8" t="s">
        <v>951</v>
      </c>
      <c r="H280" s="8" t="s">
        <v>1293</v>
      </c>
      <c r="I280" s="9">
        <v>42990</v>
      </c>
      <c r="J280" s="9">
        <v>35207</v>
      </c>
      <c r="K280" s="8" t="s">
        <v>25</v>
      </c>
      <c r="L280" s="9">
        <v>43225.8125</v>
      </c>
      <c r="M280" s="8" t="s">
        <v>1299</v>
      </c>
      <c r="N280" s="8" t="s">
        <v>16</v>
      </c>
      <c r="O280" s="8">
        <v>4</v>
      </c>
      <c r="P280" s="8">
        <v>0</v>
      </c>
      <c r="Q280" s="8" t="s">
        <v>1341</v>
      </c>
      <c r="R280" s="8" t="s">
        <v>19</v>
      </c>
      <c r="S280" s="8" t="s">
        <v>15</v>
      </c>
      <c r="T280" s="8" t="s">
        <v>13</v>
      </c>
      <c r="U280" s="8" t="s">
        <v>16</v>
      </c>
      <c r="V280" s="10" t="s">
        <v>1305</v>
      </c>
      <c r="W280" s="13">
        <f>TRUNC((Tabela1[[#This Row],[DATA OCORRÊNCIA]]-Tabela1[[#This Row],[DATA NASCIMENTO]])/365)</f>
        <v>21</v>
      </c>
      <c r="X280" s="12">
        <f>TRUNC((Tabela1[[#This Row],[DATA OCORRÊNCIA]]-Tabela1[[#This Row],[DATA ADMISSAO]])/365)</f>
        <v>0</v>
      </c>
      <c r="Y280" s="12" t="str">
        <f>VLOOKUP(Tabela1[[#This Row],[IDADE]],Informações!F:G,2,0)</f>
        <v>21 - 25 ANOS</v>
      </c>
      <c r="Z280" s="15" t="str">
        <f>VLOOKUP(Tabela1[[#This Row],[ANOS DE EMPRESA]],Informações!I:J,2,0)</f>
        <v>MENOS DE 1 ANO</v>
      </c>
    </row>
    <row r="281" spans="3:26" x14ac:dyDescent="0.25">
      <c r="C281" s="8">
        <v>278</v>
      </c>
      <c r="D281" s="8" t="s">
        <v>34</v>
      </c>
      <c r="E281" s="8" t="s">
        <v>36</v>
      </c>
      <c r="F281" s="8" t="s">
        <v>316</v>
      </c>
      <c r="G281" s="8" t="s">
        <v>952</v>
      </c>
      <c r="H281" s="8" t="s">
        <v>36</v>
      </c>
      <c r="I281" s="9">
        <v>41004</v>
      </c>
      <c r="J281" s="9">
        <v>30769</v>
      </c>
      <c r="K281" s="8" t="s">
        <v>25</v>
      </c>
      <c r="L281" s="9">
        <v>43239.854166666664</v>
      </c>
      <c r="M281" s="8" t="s">
        <v>1300</v>
      </c>
      <c r="N281" s="8" t="s">
        <v>16</v>
      </c>
      <c r="O281" s="8">
        <v>0</v>
      </c>
      <c r="P281" s="8">
        <v>0</v>
      </c>
      <c r="Q281" s="8" t="s">
        <v>1341</v>
      </c>
      <c r="R281" s="8" t="s">
        <v>14</v>
      </c>
      <c r="S281" s="8" t="s">
        <v>15</v>
      </c>
      <c r="T281" s="8" t="s">
        <v>13</v>
      </c>
      <c r="U281" s="8" t="s">
        <v>16</v>
      </c>
      <c r="V281" s="10" t="s">
        <v>1305</v>
      </c>
      <c r="W281" s="13">
        <f>TRUNC((Tabela1[[#This Row],[DATA OCORRÊNCIA]]-Tabela1[[#This Row],[DATA NASCIMENTO]])/365)</f>
        <v>34</v>
      </c>
      <c r="X281" s="12">
        <f>TRUNC((Tabela1[[#This Row],[DATA OCORRÊNCIA]]-Tabela1[[#This Row],[DATA ADMISSAO]])/365)</f>
        <v>6</v>
      </c>
      <c r="Y281" s="12" t="str">
        <f>VLOOKUP(Tabela1[[#This Row],[IDADE]],Informações!F:G,2,0)</f>
        <v>31 - 40 ANOS</v>
      </c>
      <c r="Z281" s="15" t="str">
        <f>VLOOKUP(Tabela1[[#This Row],[ANOS DE EMPRESA]],Informações!I:J,2,0)</f>
        <v>6 - 10 ANOS</v>
      </c>
    </row>
    <row r="282" spans="3:26" x14ac:dyDescent="0.25">
      <c r="C282" s="8">
        <v>279</v>
      </c>
      <c r="D282" s="8" t="s">
        <v>34</v>
      </c>
      <c r="E282" s="8" t="s">
        <v>36</v>
      </c>
      <c r="F282" s="8" t="s">
        <v>317</v>
      </c>
      <c r="G282" s="8" t="s">
        <v>953</v>
      </c>
      <c r="H282" s="8" t="s">
        <v>1293</v>
      </c>
      <c r="I282" s="9">
        <v>42614</v>
      </c>
      <c r="J282" s="9">
        <v>33750</v>
      </c>
      <c r="K282" s="8" t="s">
        <v>25</v>
      </c>
      <c r="L282" s="9">
        <v>43261.277777777781</v>
      </c>
      <c r="M282" s="8" t="s">
        <v>1300</v>
      </c>
      <c r="N282" s="8" t="s">
        <v>13</v>
      </c>
      <c r="O282" s="8">
        <v>5</v>
      </c>
      <c r="P282" s="8"/>
      <c r="Q282" s="8" t="s">
        <v>1341</v>
      </c>
      <c r="R282" s="8" t="s">
        <v>1312</v>
      </c>
      <c r="S282" s="8" t="s">
        <v>15</v>
      </c>
      <c r="T282" s="8" t="s">
        <v>24</v>
      </c>
      <c r="U282" s="8" t="s">
        <v>16</v>
      </c>
      <c r="V282" s="10" t="s">
        <v>1306</v>
      </c>
      <c r="W282" s="13">
        <f>TRUNC((Tabela1[[#This Row],[DATA OCORRÊNCIA]]-Tabela1[[#This Row],[DATA NASCIMENTO]])/365)</f>
        <v>26</v>
      </c>
      <c r="X282" s="12">
        <f>TRUNC((Tabela1[[#This Row],[DATA OCORRÊNCIA]]-Tabela1[[#This Row],[DATA ADMISSAO]])/365)</f>
        <v>1</v>
      </c>
      <c r="Y282" s="12" t="str">
        <f>VLOOKUP(Tabela1[[#This Row],[IDADE]],Informações!F:G,2,0)</f>
        <v>26 - 30 ANOS</v>
      </c>
      <c r="Z282" s="15" t="str">
        <f>VLOOKUP(Tabela1[[#This Row],[ANOS DE EMPRESA]],Informações!I:J,2,0)</f>
        <v>1 - 5 ANOS</v>
      </c>
    </row>
    <row r="283" spans="3:26" x14ac:dyDescent="0.25">
      <c r="C283" s="8">
        <v>280</v>
      </c>
      <c r="D283" s="8" t="s">
        <v>34</v>
      </c>
      <c r="E283" s="8" t="s">
        <v>38</v>
      </c>
      <c r="F283" s="8" t="s">
        <v>318</v>
      </c>
      <c r="G283" s="8" t="s">
        <v>954</v>
      </c>
      <c r="H283" s="8" t="s">
        <v>36</v>
      </c>
      <c r="I283" s="9">
        <v>39925</v>
      </c>
      <c r="J283" s="9">
        <v>32292</v>
      </c>
      <c r="K283" s="8" t="s">
        <v>25</v>
      </c>
      <c r="L283" s="9">
        <v>43505.5625</v>
      </c>
      <c r="M283" s="8" t="s">
        <v>1300</v>
      </c>
      <c r="N283" s="8" t="s">
        <v>16</v>
      </c>
      <c r="O283" s="8">
        <v>0</v>
      </c>
      <c r="P283" s="8">
        <v>0</v>
      </c>
      <c r="Q283" s="8" t="s">
        <v>1341</v>
      </c>
      <c r="R283" s="8" t="s">
        <v>14</v>
      </c>
      <c r="S283" s="8" t="s">
        <v>15</v>
      </c>
      <c r="T283" s="8" t="s">
        <v>16</v>
      </c>
      <c r="U283" s="8" t="s">
        <v>16</v>
      </c>
      <c r="V283" s="10" t="s">
        <v>1310</v>
      </c>
      <c r="W283" s="13">
        <f>TRUNC((Tabela1[[#This Row],[DATA OCORRÊNCIA]]-Tabela1[[#This Row],[DATA NASCIMENTO]])/365)</f>
        <v>30</v>
      </c>
      <c r="X283" s="12">
        <f>TRUNC((Tabela1[[#This Row],[DATA OCORRÊNCIA]]-Tabela1[[#This Row],[DATA ADMISSAO]])/365)</f>
        <v>9</v>
      </c>
      <c r="Y283" s="12" t="str">
        <f>VLOOKUP(Tabela1[[#This Row],[IDADE]],Informações!F:G,2,0)</f>
        <v>26 - 30 ANOS</v>
      </c>
      <c r="Z283" s="15" t="str">
        <f>VLOOKUP(Tabela1[[#This Row],[ANOS DE EMPRESA]],Informações!I:J,2,0)</f>
        <v>6 - 10 ANOS</v>
      </c>
    </row>
    <row r="284" spans="3:26" x14ac:dyDescent="0.25">
      <c r="C284" s="8">
        <v>281</v>
      </c>
      <c r="D284" s="8" t="s">
        <v>34</v>
      </c>
      <c r="E284" s="8" t="s">
        <v>36</v>
      </c>
      <c r="F284" s="8" t="s">
        <v>319</v>
      </c>
      <c r="G284" s="8" t="s">
        <v>955</v>
      </c>
      <c r="H284" s="8" t="s">
        <v>36</v>
      </c>
      <c r="I284" s="9">
        <v>43193</v>
      </c>
      <c r="J284" s="9">
        <v>28568</v>
      </c>
      <c r="K284" s="8" t="s">
        <v>25</v>
      </c>
      <c r="L284" s="9">
        <v>43531.395833333336</v>
      </c>
      <c r="M284" s="8" t="s">
        <v>1299</v>
      </c>
      <c r="N284" s="8" t="s">
        <v>16</v>
      </c>
      <c r="O284" s="8">
        <v>1</v>
      </c>
      <c r="P284" s="8"/>
      <c r="Q284" s="8" t="s">
        <v>22</v>
      </c>
      <c r="R284" s="8" t="s">
        <v>14</v>
      </c>
      <c r="S284" s="8" t="s">
        <v>15</v>
      </c>
      <c r="T284" s="8" t="s">
        <v>13</v>
      </c>
      <c r="U284" s="8" t="s">
        <v>16</v>
      </c>
      <c r="V284" s="10" t="s">
        <v>1304</v>
      </c>
      <c r="W284" s="13">
        <f>TRUNC((Tabela1[[#This Row],[DATA OCORRÊNCIA]]-Tabela1[[#This Row],[DATA NASCIMENTO]])/365)</f>
        <v>40</v>
      </c>
      <c r="X284" s="12">
        <f>TRUNC((Tabela1[[#This Row],[DATA OCORRÊNCIA]]-Tabela1[[#This Row],[DATA ADMISSAO]])/365)</f>
        <v>0</v>
      </c>
      <c r="Y284" s="12" t="str">
        <f>VLOOKUP(Tabela1[[#This Row],[IDADE]],Informações!F:G,2,0)</f>
        <v>31 - 40 ANOS</v>
      </c>
      <c r="Z284" s="15" t="str">
        <f>VLOOKUP(Tabela1[[#This Row],[ANOS DE EMPRESA]],Informações!I:J,2,0)</f>
        <v>MENOS DE 1 ANO</v>
      </c>
    </row>
    <row r="285" spans="3:26" x14ac:dyDescent="0.25">
      <c r="C285" s="8">
        <v>282</v>
      </c>
      <c r="D285" s="8" t="s">
        <v>34</v>
      </c>
      <c r="E285" s="8" t="s">
        <v>36</v>
      </c>
      <c r="F285" s="8" t="s">
        <v>320</v>
      </c>
      <c r="G285" s="8" t="s">
        <v>956</v>
      </c>
      <c r="H285" s="8" t="s">
        <v>1294</v>
      </c>
      <c r="I285" s="9">
        <v>41745</v>
      </c>
      <c r="J285" s="9">
        <v>30275</v>
      </c>
      <c r="K285" s="8" t="s">
        <v>26</v>
      </c>
      <c r="L285" s="9">
        <v>43582.416666666664</v>
      </c>
      <c r="M285" s="8" t="s">
        <v>1299</v>
      </c>
      <c r="N285" s="8" t="s">
        <v>16</v>
      </c>
      <c r="O285" s="8">
        <v>0</v>
      </c>
      <c r="P285" s="8">
        <v>0</v>
      </c>
      <c r="Q285" s="8" t="s">
        <v>22</v>
      </c>
      <c r="R285" s="8" t="s">
        <v>19</v>
      </c>
      <c r="S285" s="8" t="s">
        <v>15</v>
      </c>
      <c r="T285" s="8" t="s">
        <v>13</v>
      </c>
      <c r="U285" s="8" t="s">
        <v>16</v>
      </c>
      <c r="V285" s="10" t="s">
        <v>1304</v>
      </c>
      <c r="W285" s="13">
        <f>TRUNC((Tabela1[[#This Row],[DATA OCORRÊNCIA]]-Tabela1[[#This Row],[DATA NASCIMENTO]])/365)</f>
        <v>36</v>
      </c>
      <c r="X285" s="12">
        <f>TRUNC((Tabela1[[#This Row],[DATA OCORRÊNCIA]]-Tabela1[[#This Row],[DATA ADMISSAO]])/365)</f>
        <v>5</v>
      </c>
      <c r="Y285" s="12" t="str">
        <f>VLOOKUP(Tabela1[[#This Row],[IDADE]],Informações!F:G,2,0)</f>
        <v>31 - 40 ANOS</v>
      </c>
      <c r="Z285" s="15" t="str">
        <f>VLOOKUP(Tabela1[[#This Row],[ANOS DE EMPRESA]],Informações!I:J,2,0)</f>
        <v>1 - 5 ANOS</v>
      </c>
    </row>
    <row r="286" spans="3:26" x14ac:dyDescent="0.25">
      <c r="C286" s="8">
        <v>283</v>
      </c>
      <c r="D286" s="8" t="s">
        <v>34</v>
      </c>
      <c r="E286" s="8" t="s">
        <v>36</v>
      </c>
      <c r="F286" s="8" t="s">
        <v>321</v>
      </c>
      <c r="G286" s="8" t="s">
        <v>957</v>
      </c>
      <c r="H286" s="8" t="s">
        <v>36</v>
      </c>
      <c r="I286" s="9">
        <v>42817</v>
      </c>
      <c r="J286" s="9">
        <v>27057</v>
      </c>
      <c r="K286" s="8" t="s">
        <v>25</v>
      </c>
      <c r="L286" s="9">
        <v>43265.527777777781</v>
      </c>
      <c r="M286" s="8" t="s">
        <v>1300</v>
      </c>
      <c r="N286" s="8" t="s">
        <v>16</v>
      </c>
      <c r="O286" s="8">
        <v>1</v>
      </c>
      <c r="P286" s="8">
        <v>0</v>
      </c>
      <c r="Q286" s="8" t="s">
        <v>1341</v>
      </c>
      <c r="R286" s="8" t="s">
        <v>14</v>
      </c>
      <c r="S286" s="8" t="s">
        <v>15</v>
      </c>
      <c r="T286" s="8" t="s">
        <v>13</v>
      </c>
      <c r="U286" s="8" t="s">
        <v>16</v>
      </c>
      <c r="V286" s="10" t="s">
        <v>1302</v>
      </c>
      <c r="W286" s="13">
        <f>TRUNC((Tabela1[[#This Row],[DATA OCORRÊNCIA]]-Tabela1[[#This Row],[DATA NASCIMENTO]])/365)</f>
        <v>44</v>
      </c>
      <c r="X286" s="12">
        <f>TRUNC((Tabela1[[#This Row],[DATA OCORRÊNCIA]]-Tabela1[[#This Row],[DATA ADMISSAO]])/365)</f>
        <v>1</v>
      </c>
      <c r="Y286" s="12" t="str">
        <f>VLOOKUP(Tabela1[[#This Row],[IDADE]],Informações!F:G,2,0)</f>
        <v>41- 50 ANOS</v>
      </c>
      <c r="Z286" s="15" t="str">
        <f>VLOOKUP(Tabela1[[#This Row],[ANOS DE EMPRESA]],Informações!I:J,2,0)</f>
        <v>1 - 5 ANOS</v>
      </c>
    </row>
    <row r="287" spans="3:26" x14ac:dyDescent="0.25">
      <c r="C287" s="8">
        <v>284</v>
      </c>
      <c r="D287" s="8" t="s">
        <v>34</v>
      </c>
      <c r="E287" s="8" t="s">
        <v>36</v>
      </c>
      <c r="F287" s="8" t="s">
        <v>322</v>
      </c>
      <c r="G287" s="8" t="s">
        <v>958</v>
      </c>
      <c r="H287" s="8" t="s">
        <v>1294</v>
      </c>
      <c r="I287" s="9">
        <v>38499</v>
      </c>
      <c r="J287" s="9">
        <v>26305</v>
      </c>
      <c r="K287" s="8" t="s">
        <v>25</v>
      </c>
      <c r="L287" s="9">
        <v>43247.614583333336</v>
      </c>
      <c r="M287" s="8" t="s">
        <v>1301</v>
      </c>
      <c r="N287" s="8" t="s">
        <v>13</v>
      </c>
      <c r="O287" s="8">
        <v>90</v>
      </c>
      <c r="P287" s="8">
        <v>0</v>
      </c>
      <c r="Q287" s="8" t="s">
        <v>1341</v>
      </c>
      <c r="R287" s="8" t="s">
        <v>28</v>
      </c>
      <c r="S287" s="8" t="s">
        <v>15</v>
      </c>
      <c r="T287" s="8" t="s">
        <v>13</v>
      </c>
      <c r="U287" s="8" t="s">
        <v>13</v>
      </c>
      <c r="V287" s="10" t="s">
        <v>1308</v>
      </c>
      <c r="W287" s="13">
        <f>TRUNC((Tabela1[[#This Row],[DATA OCORRÊNCIA]]-Tabela1[[#This Row],[DATA NASCIMENTO]])/365)</f>
        <v>46</v>
      </c>
      <c r="X287" s="12">
        <f>TRUNC((Tabela1[[#This Row],[DATA OCORRÊNCIA]]-Tabela1[[#This Row],[DATA ADMISSAO]])/365)</f>
        <v>13</v>
      </c>
      <c r="Y287" s="12" t="str">
        <f>VLOOKUP(Tabela1[[#This Row],[IDADE]],Informações!F:G,2,0)</f>
        <v>41- 50 ANOS</v>
      </c>
      <c r="Z287" s="15" t="str">
        <f>VLOOKUP(Tabela1[[#This Row],[ANOS DE EMPRESA]],Informações!I:J,2,0)</f>
        <v>11 - 20 ANOS</v>
      </c>
    </row>
    <row r="288" spans="3:26" x14ac:dyDescent="0.25">
      <c r="C288" s="8">
        <v>285</v>
      </c>
      <c r="D288" s="8" t="s">
        <v>34</v>
      </c>
      <c r="E288" s="8" t="s">
        <v>36</v>
      </c>
      <c r="F288" s="8" t="s">
        <v>323</v>
      </c>
      <c r="G288" s="8" t="s">
        <v>959</v>
      </c>
      <c r="H288" s="8" t="s">
        <v>1294</v>
      </c>
      <c r="I288" s="9">
        <v>41298</v>
      </c>
      <c r="J288" s="9">
        <v>34653</v>
      </c>
      <c r="K288" s="8" t="s">
        <v>25</v>
      </c>
      <c r="L288" s="9">
        <v>43407.208333333336</v>
      </c>
      <c r="M288" s="8" t="s">
        <v>1300</v>
      </c>
      <c r="N288" s="8" t="s">
        <v>16</v>
      </c>
      <c r="O288" s="8">
        <v>0</v>
      </c>
      <c r="P288" s="8">
        <v>0</v>
      </c>
      <c r="Q288" s="8" t="s">
        <v>1341</v>
      </c>
      <c r="R288" s="8" t="s">
        <v>14</v>
      </c>
      <c r="S288" s="8" t="s">
        <v>15</v>
      </c>
      <c r="T288" s="8" t="s">
        <v>13</v>
      </c>
      <c r="U288" s="8" t="s">
        <v>16</v>
      </c>
      <c r="V288" s="10" t="s">
        <v>1305</v>
      </c>
      <c r="W288" s="13">
        <f>TRUNC((Tabela1[[#This Row],[DATA OCORRÊNCIA]]-Tabela1[[#This Row],[DATA NASCIMENTO]])/365)</f>
        <v>23</v>
      </c>
      <c r="X288" s="12">
        <f>TRUNC((Tabela1[[#This Row],[DATA OCORRÊNCIA]]-Tabela1[[#This Row],[DATA ADMISSAO]])/365)</f>
        <v>5</v>
      </c>
      <c r="Y288" s="12" t="str">
        <f>VLOOKUP(Tabela1[[#This Row],[IDADE]],Informações!F:G,2,0)</f>
        <v>21 - 25 ANOS</v>
      </c>
      <c r="Z288" s="15" t="str">
        <f>VLOOKUP(Tabela1[[#This Row],[ANOS DE EMPRESA]],Informações!I:J,2,0)</f>
        <v>1 - 5 ANOS</v>
      </c>
    </row>
    <row r="289" spans="3:26" x14ac:dyDescent="0.25">
      <c r="C289" s="8">
        <v>286</v>
      </c>
      <c r="D289" s="8" t="s">
        <v>34</v>
      </c>
      <c r="E289" s="8" t="s">
        <v>36</v>
      </c>
      <c r="F289" s="8" t="s">
        <v>324</v>
      </c>
      <c r="G289" s="8" t="s">
        <v>960</v>
      </c>
      <c r="H289" s="8" t="s">
        <v>1293</v>
      </c>
      <c r="I289" s="9">
        <v>43118</v>
      </c>
      <c r="J289" s="9">
        <v>34039</v>
      </c>
      <c r="K289" s="8" t="s">
        <v>25</v>
      </c>
      <c r="L289" s="9">
        <v>43202.430555555555</v>
      </c>
      <c r="M289" s="8" t="s">
        <v>1301</v>
      </c>
      <c r="N289" s="8" t="s">
        <v>16</v>
      </c>
      <c r="O289" s="8">
        <v>0</v>
      </c>
      <c r="P289" s="8">
        <v>0</v>
      </c>
      <c r="Q289" s="8" t="s">
        <v>1341</v>
      </c>
      <c r="R289" s="8" t="s">
        <v>14</v>
      </c>
      <c r="S289" s="8" t="s">
        <v>15</v>
      </c>
      <c r="T289" s="8" t="s">
        <v>13</v>
      </c>
      <c r="U289" s="8" t="s">
        <v>16</v>
      </c>
      <c r="V289" s="10" t="s">
        <v>1305</v>
      </c>
      <c r="W289" s="13">
        <f>TRUNC((Tabela1[[#This Row],[DATA OCORRÊNCIA]]-Tabela1[[#This Row],[DATA NASCIMENTO]])/365)</f>
        <v>25</v>
      </c>
      <c r="X289" s="12">
        <f>TRUNC((Tabela1[[#This Row],[DATA OCORRÊNCIA]]-Tabela1[[#This Row],[DATA ADMISSAO]])/365)</f>
        <v>0</v>
      </c>
      <c r="Y289" s="12" t="str">
        <f>VLOOKUP(Tabela1[[#This Row],[IDADE]],Informações!F:G,2,0)</f>
        <v>21 - 25 ANOS</v>
      </c>
      <c r="Z289" s="15" t="str">
        <f>VLOOKUP(Tabela1[[#This Row],[ANOS DE EMPRESA]],Informações!I:J,2,0)</f>
        <v>MENOS DE 1 ANO</v>
      </c>
    </row>
    <row r="290" spans="3:26" x14ac:dyDescent="0.25">
      <c r="C290" s="8">
        <v>287</v>
      </c>
      <c r="D290" s="8" t="s">
        <v>34</v>
      </c>
      <c r="E290" s="8" t="s">
        <v>38</v>
      </c>
      <c r="F290" s="8" t="s">
        <v>325</v>
      </c>
      <c r="G290" s="8" t="s">
        <v>961</v>
      </c>
      <c r="H290" s="8" t="s">
        <v>36</v>
      </c>
      <c r="I290" s="9">
        <v>42614</v>
      </c>
      <c r="J290" s="9">
        <v>33012</v>
      </c>
      <c r="K290" s="8" t="s">
        <v>25</v>
      </c>
      <c r="L290" s="9">
        <v>43502.479166666664</v>
      </c>
      <c r="M290" s="8" t="s">
        <v>1299</v>
      </c>
      <c r="N290" s="8" t="s">
        <v>16</v>
      </c>
      <c r="O290" s="8">
        <v>0</v>
      </c>
      <c r="P290" s="8"/>
      <c r="Q290" s="8" t="s">
        <v>1341</v>
      </c>
      <c r="R290" s="8" t="s">
        <v>14</v>
      </c>
      <c r="S290" s="8" t="s">
        <v>15</v>
      </c>
      <c r="T290" s="8" t="s">
        <v>13</v>
      </c>
      <c r="U290" s="8" t="s">
        <v>16</v>
      </c>
      <c r="V290" s="10" t="s">
        <v>1307</v>
      </c>
      <c r="W290" s="13">
        <f>TRUNC((Tabela1[[#This Row],[DATA OCORRÊNCIA]]-Tabela1[[#This Row],[DATA NASCIMENTO]])/365)</f>
        <v>28</v>
      </c>
      <c r="X290" s="12">
        <f>TRUNC((Tabela1[[#This Row],[DATA OCORRÊNCIA]]-Tabela1[[#This Row],[DATA ADMISSAO]])/365)</f>
        <v>2</v>
      </c>
      <c r="Y290" s="12" t="str">
        <f>VLOOKUP(Tabela1[[#This Row],[IDADE]],Informações!F:G,2,0)</f>
        <v>26 - 30 ANOS</v>
      </c>
      <c r="Z290" s="15" t="str">
        <f>VLOOKUP(Tabela1[[#This Row],[ANOS DE EMPRESA]],Informações!I:J,2,0)</f>
        <v>1 - 5 ANOS</v>
      </c>
    </row>
    <row r="291" spans="3:26" x14ac:dyDescent="0.25">
      <c r="C291" s="8">
        <v>288</v>
      </c>
      <c r="D291" s="8" t="s">
        <v>34</v>
      </c>
      <c r="E291" s="8" t="s">
        <v>23</v>
      </c>
      <c r="F291" s="8" t="s">
        <v>326</v>
      </c>
      <c r="G291" s="8" t="s">
        <v>962</v>
      </c>
      <c r="H291" s="8" t="s">
        <v>36</v>
      </c>
      <c r="I291" s="9">
        <v>41557</v>
      </c>
      <c r="J291" s="9">
        <v>33061</v>
      </c>
      <c r="K291" s="8" t="s">
        <v>25</v>
      </c>
      <c r="L291" s="9">
        <v>43532.416666666664</v>
      </c>
      <c r="M291" s="8" t="s">
        <v>1299</v>
      </c>
      <c r="N291" s="8" t="s">
        <v>16</v>
      </c>
      <c r="O291" s="8">
        <v>0</v>
      </c>
      <c r="P291" s="8"/>
      <c r="Q291" s="8" t="s">
        <v>22</v>
      </c>
      <c r="R291" s="8" t="s">
        <v>1313</v>
      </c>
      <c r="S291" s="8" t="s">
        <v>15</v>
      </c>
      <c r="T291" s="8" t="s">
        <v>13</v>
      </c>
      <c r="U291" s="8" t="s">
        <v>16</v>
      </c>
      <c r="V291" s="10" t="s">
        <v>1304</v>
      </c>
      <c r="W291" s="13">
        <f>TRUNC((Tabela1[[#This Row],[DATA OCORRÊNCIA]]-Tabela1[[#This Row],[DATA NASCIMENTO]])/365)</f>
        <v>28</v>
      </c>
      <c r="X291" s="12">
        <f>TRUNC((Tabela1[[#This Row],[DATA OCORRÊNCIA]]-Tabela1[[#This Row],[DATA ADMISSAO]])/365)</f>
        <v>5</v>
      </c>
      <c r="Y291" s="12" t="str">
        <f>VLOOKUP(Tabela1[[#This Row],[IDADE]],Informações!F:G,2,0)</f>
        <v>26 - 30 ANOS</v>
      </c>
      <c r="Z291" s="15" t="str">
        <f>VLOOKUP(Tabela1[[#This Row],[ANOS DE EMPRESA]],Informações!I:J,2,0)</f>
        <v>1 - 5 ANOS</v>
      </c>
    </row>
    <row r="292" spans="3:26" x14ac:dyDescent="0.25">
      <c r="C292" s="8">
        <v>289</v>
      </c>
      <c r="D292" s="8" t="s">
        <v>34</v>
      </c>
      <c r="E292" s="8" t="s">
        <v>36</v>
      </c>
      <c r="F292" s="8" t="s">
        <v>327</v>
      </c>
      <c r="G292" s="8" t="s">
        <v>963</v>
      </c>
      <c r="H292" s="8" t="s">
        <v>36</v>
      </c>
      <c r="I292" s="9">
        <v>41346</v>
      </c>
      <c r="J292" s="9">
        <v>28185</v>
      </c>
      <c r="K292" s="8" t="s">
        <v>25</v>
      </c>
      <c r="L292" s="9">
        <v>43321.583333333336</v>
      </c>
      <c r="M292" s="8" t="s">
        <v>1301</v>
      </c>
      <c r="N292" s="8" t="s">
        <v>16</v>
      </c>
      <c r="O292" s="8">
        <v>7</v>
      </c>
      <c r="P292" s="8">
        <v>0</v>
      </c>
      <c r="Q292" s="8" t="s">
        <v>22</v>
      </c>
      <c r="R292" s="8" t="s">
        <v>14</v>
      </c>
      <c r="S292" s="8" t="s">
        <v>15</v>
      </c>
      <c r="T292" s="8" t="s">
        <v>13</v>
      </c>
      <c r="U292" s="8" t="s">
        <v>16</v>
      </c>
      <c r="V292" s="10" t="s">
        <v>1302</v>
      </c>
      <c r="W292" s="13">
        <f>TRUNC((Tabela1[[#This Row],[DATA OCORRÊNCIA]]-Tabela1[[#This Row],[DATA NASCIMENTO]])/365)</f>
        <v>41</v>
      </c>
      <c r="X292" s="12">
        <f>TRUNC((Tabela1[[#This Row],[DATA OCORRÊNCIA]]-Tabela1[[#This Row],[DATA ADMISSAO]])/365)</f>
        <v>5</v>
      </c>
      <c r="Y292" s="12" t="str">
        <f>VLOOKUP(Tabela1[[#This Row],[IDADE]],Informações!F:G,2,0)</f>
        <v>41- 50 ANOS</v>
      </c>
      <c r="Z292" s="15" t="str">
        <f>VLOOKUP(Tabela1[[#This Row],[ANOS DE EMPRESA]],Informações!I:J,2,0)</f>
        <v>1 - 5 ANOS</v>
      </c>
    </row>
    <row r="293" spans="3:26" x14ac:dyDescent="0.25">
      <c r="C293" s="8">
        <v>290</v>
      </c>
      <c r="D293" s="8" t="s">
        <v>34</v>
      </c>
      <c r="E293" s="8" t="s">
        <v>38</v>
      </c>
      <c r="F293" s="8" t="s">
        <v>328</v>
      </c>
      <c r="G293" s="8" t="s">
        <v>964</v>
      </c>
      <c r="H293" s="8" t="s">
        <v>1294</v>
      </c>
      <c r="I293" s="9">
        <v>41107</v>
      </c>
      <c r="J293" s="9">
        <v>28380</v>
      </c>
      <c r="K293" s="8" t="s">
        <v>25</v>
      </c>
      <c r="L293" s="9">
        <v>43336.604166666664</v>
      </c>
      <c r="M293" s="8" t="s">
        <v>1301</v>
      </c>
      <c r="N293" s="8" t="s">
        <v>16</v>
      </c>
      <c r="O293" s="8">
        <v>0</v>
      </c>
      <c r="P293" s="8">
        <v>0</v>
      </c>
      <c r="Q293" s="8" t="s">
        <v>1341</v>
      </c>
      <c r="R293" s="8" t="s">
        <v>19</v>
      </c>
      <c r="S293" s="8" t="s">
        <v>15</v>
      </c>
      <c r="T293" s="8" t="s">
        <v>13</v>
      </c>
      <c r="U293" s="8" t="s">
        <v>16</v>
      </c>
      <c r="V293" s="10" t="s">
        <v>1310</v>
      </c>
      <c r="W293" s="13">
        <f>TRUNC((Tabela1[[#This Row],[DATA OCORRÊNCIA]]-Tabela1[[#This Row],[DATA NASCIMENTO]])/365)</f>
        <v>40</v>
      </c>
      <c r="X293" s="12">
        <f>TRUNC((Tabela1[[#This Row],[DATA OCORRÊNCIA]]-Tabela1[[#This Row],[DATA ADMISSAO]])/365)</f>
        <v>6</v>
      </c>
      <c r="Y293" s="12" t="str">
        <f>VLOOKUP(Tabela1[[#This Row],[IDADE]],Informações!F:G,2,0)</f>
        <v>31 - 40 ANOS</v>
      </c>
      <c r="Z293" s="15" t="str">
        <f>VLOOKUP(Tabela1[[#This Row],[ANOS DE EMPRESA]],Informações!I:J,2,0)</f>
        <v>6 - 10 ANOS</v>
      </c>
    </row>
    <row r="294" spans="3:26" x14ac:dyDescent="0.25">
      <c r="C294" s="8">
        <v>291</v>
      </c>
      <c r="D294" s="8" t="s">
        <v>34</v>
      </c>
      <c r="E294" s="8" t="s">
        <v>38</v>
      </c>
      <c r="F294" s="8" t="s">
        <v>329</v>
      </c>
      <c r="G294" s="8" t="s">
        <v>965</v>
      </c>
      <c r="H294" s="8" t="s">
        <v>36</v>
      </c>
      <c r="I294" s="9">
        <v>43223</v>
      </c>
      <c r="J294" s="9">
        <v>35825</v>
      </c>
      <c r="K294" s="8" t="s">
        <v>26</v>
      </c>
      <c r="L294" s="9">
        <v>43578.618055555555</v>
      </c>
      <c r="M294" s="8" t="s">
        <v>1300</v>
      </c>
      <c r="N294" s="8" t="s">
        <v>16</v>
      </c>
      <c r="O294" s="8">
        <v>0</v>
      </c>
      <c r="P294" s="8"/>
      <c r="Q294" s="8" t="s">
        <v>22</v>
      </c>
      <c r="R294" s="8" t="s">
        <v>20</v>
      </c>
      <c r="S294" s="8" t="s">
        <v>15</v>
      </c>
      <c r="T294" s="8" t="s">
        <v>13</v>
      </c>
      <c r="U294" s="8" t="s">
        <v>16</v>
      </c>
      <c r="V294" s="10" t="s">
        <v>1304</v>
      </c>
      <c r="W294" s="13">
        <f>TRUNC((Tabela1[[#This Row],[DATA OCORRÊNCIA]]-Tabela1[[#This Row],[DATA NASCIMENTO]])/365)</f>
        <v>21</v>
      </c>
      <c r="X294" s="12">
        <f>TRUNC((Tabela1[[#This Row],[DATA OCORRÊNCIA]]-Tabela1[[#This Row],[DATA ADMISSAO]])/365)</f>
        <v>0</v>
      </c>
      <c r="Y294" s="12" t="str">
        <f>VLOOKUP(Tabela1[[#This Row],[IDADE]],Informações!F:G,2,0)</f>
        <v>21 - 25 ANOS</v>
      </c>
      <c r="Z294" s="15" t="str">
        <f>VLOOKUP(Tabela1[[#This Row],[ANOS DE EMPRESA]],Informações!I:J,2,0)</f>
        <v>MENOS DE 1 ANO</v>
      </c>
    </row>
    <row r="295" spans="3:26" x14ac:dyDescent="0.25">
      <c r="C295" s="8">
        <v>292</v>
      </c>
      <c r="D295" s="8" t="s">
        <v>34</v>
      </c>
      <c r="E295" s="8" t="s">
        <v>38</v>
      </c>
      <c r="F295" s="8" t="s">
        <v>330</v>
      </c>
      <c r="G295" s="8" t="s">
        <v>966</v>
      </c>
      <c r="H295" s="8" t="s">
        <v>36</v>
      </c>
      <c r="I295" s="9">
        <v>36655</v>
      </c>
      <c r="J295" s="9">
        <v>28940</v>
      </c>
      <c r="K295" s="8" t="s">
        <v>21</v>
      </c>
      <c r="L295" s="9">
        <v>43127.402777777781</v>
      </c>
      <c r="M295" s="8" t="s">
        <v>1299</v>
      </c>
      <c r="N295" s="8" t="s">
        <v>16</v>
      </c>
      <c r="O295" s="8">
        <v>0</v>
      </c>
      <c r="P295" s="8">
        <v>0</v>
      </c>
      <c r="Q295" s="8" t="s">
        <v>1341</v>
      </c>
      <c r="R295" s="8" t="s">
        <v>14</v>
      </c>
      <c r="S295" s="8" t="s">
        <v>15</v>
      </c>
      <c r="T295" s="8" t="s">
        <v>13</v>
      </c>
      <c r="U295" s="8" t="s">
        <v>16</v>
      </c>
      <c r="V295" s="10" t="s">
        <v>1305</v>
      </c>
      <c r="W295" s="13">
        <f>TRUNC((Tabela1[[#This Row],[DATA OCORRÊNCIA]]-Tabela1[[#This Row],[DATA NASCIMENTO]])/365)</f>
        <v>38</v>
      </c>
      <c r="X295" s="12">
        <f>TRUNC((Tabela1[[#This Row],[DATA OCORRÊNCIA]]-Tabela1[[#This Row],[DATA ADMISSAO]])/365)</f>
        <v>17</v>
      </c>
      <c r="Y295" s="12" t="str">
        <f>VLOOKUP(Tabela1[[#This Row],[IDADE]],Informações!F:G,2,0)</f>
        <v>31 - 40 ANOS</v>
      </c>
      <c r="Z295" s="15" t="str">
        <f>VLOOKUP(Tabela1[[#This Row],[ANOS DE EMPRESA]],Informações!I:J,2,0)</f>
        <v>11 - 20 ANOS</v>
      </c>
    </row>
    <row r="296" spans="3:26" x14ac:dyDescent="0.25">
      <c r="C296" s="8">
        <v>293</v>
      </c>
      <c r="D296" s="8" t="s">
        <v>34</v>
      </c>
      <c r="E296" s="8" t="s">
        <v>36</v>
      </c>
      <c r="F296" s="8" t="s">
        <v>331</v>
      </c>
      <c r="G296" s="8" t="s">
        <v>803</v>
      </c>
      <c r="H296" s="8" t="s">
        <v>1294</v>
      </c>
      <c r="I296" s="9">
        <v>40687</v>
      </c>
      <c r="J296" s="9">
        <v>28434</v>
      </c>
      <c r="K296" s="8" t="s">
        <v>21</v>
      </c>
      <c r="L296" s="9">
        <v>43140.194444444445</v>
      </c>
      <c r="M296" s="8" t="s">
        <v>1300</v>
      </c>
      <c r="N296" s="8" t="s">
        <v>16</v>
      </c>
      <c r="O296" s="8">
        <v>3</v>
      </c>
      <c r="P296" s="8"/>
      <c r="Q296" s="8" t="s">
        <v>1341</v>
      </c>
      <c r="R296" s="8" t="s">
        <v>19</v>
      </c>
      <c r="S296" s="8" t="s">
        <v>15</v>
      </c>
      <c r="T296" s="8" t="s">
        <v>13</v>
      </c>
      <c r="U296" s="8" t="s">
        <v>16</v>
      </c>
      <c r="V296" s="10" t="s">
        <v>1305</v>
      </c>
      <c r="W296" s="13">
        <f>TRUNC((Tabela1[[#This Row],[DATA OCORRÊNCIA]]-Tabela1[[#This Row],[DATA NASCIMENTO]])/365)</f>
        <v>40</v>
      </c>
      <c r="X296" s="12">
        <f>TRUNC((Tabela1[[#This Row],[DATA OCORRÊNCIA]]-Tabela1[[#This Row],[DATA ADMISSAO]])/365)</f>
        <v>6</v>
      </c>
      <c r="Y296" s="12" t="str">
        <f>VLOOKUP(Tabela1[[#This Row],[IDADE]],Informações!F:G,2,0)</f>
        <v>31 - 40 ANOS</v>
      </c>
      <c r="Z296" s="15" t="str">
        <f>VLOOKUP(Tabela1[[#This Row],[ANOS DE EMPRESA]],Informações!I:J,2,0)</f>
        <v>6 - 10 ANOS</v>
      </c>
    </row>
    <row r="297" spans="3:26" x14ac:dyDescent="0.25">
      <c r="C297" s="8">
        <v>294</v>
      </c>
      <c r="D297" s="8" t="s">
        <v>34</v>
      </c>
      <c r="E297" s="8" t="s">
        <v>36</v>
      </c>
      <c r="F297" s="8" t="s">
        <v>332</v>
      </c>
      <c r="G297" s="8" t="s">
        <v>967</v>
      </c>
      <c r="H297" s="8" t="s">
        <v>1294</v>
      </c>
      <c r="I297" s="9">
        <v>38901</v>
      </c>
      <c r="J297" s="9">
        <v>30162</v>
      </c>
      <c r="K297" s="8" t="s">
        <v>21</v>
      </c>
      <c r="L297" s="9">
        <v>43153.576388888891</v>
      </c>
      <c r="M297" s="8" t="s">
        <v>1299</v>
      </c>
      <c r="N297" s="8" t="s">
        <v>16</v>
      </c>
      <c r="O297" s="8">
        <v>0</v>
      </c>
      <c r="P297" s="8">
        <v>0</v>
      </c>
      <c r="Q297" s="8" t="s">
        <v>1341</v>
      </c>
      <c r="R297" s="8" t="s">
        <v>14</v>
      </c>
      <c r="S297" s="8" t="s">
        <v>15</v>
      </c>
      <c r="T297" s="8" t="s">
        <v>13</v>
      </c>
      <c r="U297" s="8" t="s">
        <v>16</v>
      </c>
      <c r="V297" s="10" t="s">
        <v>1302</v>
      </c>
      <c r="W297" s="13">
        <f>TRUNC((Tabela1[[#This Row],[DATA OCORRÊNCIA]]-Tabela1[[#This Row],[DATA NASCIMENTO]])/365)</f>
        <v>35</v>
      </c>
      <c r="X297" s="12">
        <f>TRUNC((Tabela1[[#This Row],[DATA OCORRÊNCIA]]-Tabela1[[#This Row],[DATA ADMISSAO]])/365)</f>
        <v>11</v>
      </c>
      <c r="Y297" s="12" t="str">
        <f>VLOOKUP(Tabela1[[#This Row],[IDADE]],Informações!F:G,2,0)</f>
        <v>31 - 40 ANOS</v>
      </c>
      <c r="Z297" s="15" t="str">
        <f>VLOOKUP(Tabela1[[#This Row],[ANOS DE EMPRESA]],Informações!I:J,2,0)</f>
        <v>11 - 20 ANOS</v>
      </c>
    </row>
    <row r="298" spans="3:26" x14ac:dyDescent="0.25">
      <c r="C298" s="8">
        <v>295</v>
      </c>
      <c r="D298" s="8" t="s">
        <v>34</v>
      </c>
      <c r="E298" s="8" t="s">
        <v>36</v>
      </c>
      <c r="F298" s="8" t="s">
        <v>333</v>
      </c>
      <c r="G298" s="8" t="s">
        <v>968</v>
      </c>
      <c r="H298" s="8" t="s">
        <v>1297</v>
      </c>
      <c r="I298" s="9">
        <v>40274</v>
      </c>
      <c r="J298" s="9">
        <v>32428</v>
      </c>
      <c r="K298" s="8" t="s">
        <v>25</v>
      </c>
      <c r="L298" s="9">
        <v>43211.722222222219</v>
      </c>
      <c r="M298" s="8" t="s">
        <v>1299</v>
      </c>
      <c r="N298" s="8" t="s">
        <v>16</v>
      </c>
      <c r="O298" s="8">
        <v>0</v>
      </c>
      <c r="P298" s="8">
        <v>0</v>
      </c>
      <c r="Q298" s="8" t="s">
        <v>22</v>
      </c>
      <c r="R298" s="8" t="s">
        <v>14</v>
      </c>
      <c r="S298" s="8" t="s">
        <v>15</v>
      </c>
      <c r="T298" s="8" t="s">
        <v>13</v>
      </c>
      <c r="U298" s="8" t="s">
        <v>16</v>
      </c>
      <c r="V298" s="10" t="s">
        <v>1310</v>
      </c>
      <c r="W298" s="13">
        <f>TRUNC((Tabela1[[#This Row],[DATA OCORRÊNCIA]]-Tabela1[[#This Row],[DATA NASCIMENTO]])/365)</f>
        <v>29</v>
      </c>
      <c r="X298" s="12">
        <f>TRUNC((Tabela1[[#This Row],[DATA OCORRÊNCIA]]-Tabela1[[#This Row],[DATA ADMISSAO]])/365)</f>
        <v>8</v>
      </c>
      <c r="Y298" s="12" t="str">
        <f>VLOOKUP(Tabela1[[#This Row],[IDADE]],Informações!F:G,2,0)</f>
        <v>26 - 30 ANOS</v>
      </c>
      <c r="Z298" s="15" t="str">
        <f>VLOOKUP(Tabela1[[#This Row],[ANOS DE EMPRESA]],Informações!I:J,2,0)</f>
        <v>6 - 10 ANOS</v>
      </c>
    </row>
    <row r="299" spans="3:26" x14ac:dyDescent="0.25">
      <c r="C299" s="8">
        <v>296</v>
      </c>
      <c r="D299" s="8" t="s">
        <v>34</v>
      </c>
      <c r="E299" s="8" t="s">
        <v>38</v>
      </c>
      <c r="F299" s="8" t="s">
        <v>334</v>
      </c>
      <c r="G299" s="8" t="s">
        <v>771</v>
      </c>
      <c r="H299" s="8" t="s">
        <v>36</v>
      </c>
      <c r="I299" s="9">
        <v>42356</v>
      </c>
      <c r="J299" s="9">
        <v>30177</v>
      </c>
      <c r="K299" s="8" t="s">
        <v>25</v>
      </c>
      <c r="L299" s="9">
        <v>43278.868055555555</v>
      </c>
      <c r="M299" s="8" t="s">
        <v>1301</v>
      </c>
      <c r="N299" s="8" t="s">
        <v>13</v>
      </c>
      <c r="O299" s="8">
        <v>60</v>
      </c>
      <c r="P299" s="8">
        <v>0</v>
      </c>
      <c r="Q299" s="8" t="s">
        <v>1341</v>
      </c>
      <c r="R299" s="8" t="s">
        <v>28</v>
      </c>
      <c r="S299" s="8" t="s">
        <v>15</v>
      </c>
      <c r="T299" s="8" t="s">
        <v>13</v>
      </c>
      <c r="U299" s="8" t="s">
        <v>13</v>
      </c>
      <c r="V299" s="10" t="s">
        <v>1305</v>
      </c>
      <c r="W299" s="13">
        <f>TRUNC((Tabela1[[#This Row],[DATA OCORRÊNCIA]]-Tabela1[[#This Row],[DATA NASCIMENTO]])/365)</f>
        <v>35</v>
      </c>
      <c r="X299" s="12">
        <f>TRUNC((Tabela1[[#This Row],[DATA OCORRÊNCIA]]-Tabela1[[#This Row],[DATA ADMISSAO]])/365)</f>
        <v>2</v>
      </c>
      <c r="Y299" s="12" t="str">
        <f>VLOOKUP(Tabela1[[#This Row],[IDADE]],Informações!F:G,2,0)</f>
        <v>31 - 40 ANOS</v>
      </c>
      <c r="Z299" s="15" t="str">
        <f>VLOOKUP(Tabela1[[#This Row],[ANOS DE EMPRESA]],Informações!I:J,2,0)</f>
        <v>1 - 5 ANOS</v>
      </c>
    </row>
    <row r="300" spans="3:26" x14ac:dyDescent="0.25">
      <c r="C300" s="8">
        <v>297</v>
      </c>
      <c r="D300" s="8" t="s">
        <v>34</v>
      </c>
      <c r="E300" s="8" t="s">
        <v>36</v>
      </c>
      <c r="F300" s="8" t="s">
        <v>335</v>
      </c>
      <c r="G300" s="8" t="s">
        <v>969</v>
      </c>
      <c r="H300" s="8" t="s">
        <v>1297</v>
      </c>
      <c r="I300" s="9">
        <v>42446</v>
      </c>
      <c r="J300" s="9">
        <v>29881</v>
      </c>
      <c r="K300" s="8" t="s">
        <v>25</v>
      </c>
      <c r="L300" s="9">
        <v>43386.4375</v>
      </c>
      <c r="M300" s="8" t="s">
        <v>1299</v>
      </c>
      <c r="N300" s="8" t="s">
        <v>13</v>
      </c>
      <c r="O300" s="8">
        <v>7</v>
      </c>
      <c r="P300" s="8">
        <v>0</v>
      </c>
      <c r="Q300" s="8" t="s">
        <v>22</v>
      </c>
      <c r="R300" s="8" t="s">
        <v>19</v>
      </c>
      <c r="S300" s="8" t="s">
        <v>15</v>
      </c>
      <c r="T300" s="8" t="s">
        <v>13</v>
      </c>
      <c r="U300" s="8" t="s">
        <v>13</v>
      </c>
      <c r="V300" s="10" t="s">
        <v>1304</v>
      </c>
      <c r="W300" s="13">
        <f>TRUNC((Tabela1[[#This Row],[DATA OCORRÊNCIA]]-Tabela1[[#This Row],[DATA NASCIMENTO]])/365)</f>
        <v>37</v>
      </c>
      <c r="X300" s="12">
        <f>TRUNC((Tabela1[[#This Row],[DATA OCORRÊNCIA]]-Tabela1[[#This Row],[DATA ADMISSAO]])/365)</f>
        <v>2</v>
      </c>
      <c r="Y300" s="12" t="str">
        <f>VLOOKUP(Tabela1[[#This Row],[IDADE]],Informações!F:G,2,0)</f>
        <v>31 - 40 ANOS</v>
      </c>
      <c r="Z300" s="15" t="str">
        <f>VLOOKUP(Tabela1[[#This Row],[ANOS DE EMPRESA]],Informações!I:J,2,0)</f>
        <v>1 - 5 ANOS</v>
      </c>
    </row>
    <row r="301" spans="3:26" x14ac:dyDescent="0.25">
      <c r="C301" s="8">
        <v>298</v>
      </c>
      <c r="D301" s="8" t="s">
        <v>34</v>
      </c>
      <c r="E301" s="8" t="s">
        <v>38</v>
      </c>
      <c r="F301" s="8" t="s">
        <v>336</v>
      </c>
      <c r="G301" s="8" t="s">
        <v>970</v>
      </c>
      <c r="H301" s="8" t="s">
        <v>36</v>
      </c>
      <c r="I301" s="9">
        <v>37390</v>
      </c>
      <c r="J301" s="9">
        <v>30778</v>
      </c>
      <c r="K301" s="8" t="s">
        <v>25</v>
      </c>
      <c r="L301" s="9">
        <v>43397.378472222219</v>
      </c>
      <c r="M301" s="8" t="s">
        <v>1299</v>
      </c>
      <c r="N301" s="8" t="s">
        <v>16</v>
      </c>
      <c r="O301" s="8">
        <v>0</v>
      </c>
      <c r="P301" s="8">
        <v>0</v>
      </c>
      <c r="Q301" s="8" t="s">
        <v>22</v>
      </c>
      <c r="R301" s="8" t="s">
        <v>14</v>
      </c>
      <c r="S301" s="8" t="s">
        <v>15</v>
      </c>
      <c r="T301" s="8" t="s">
        <v>13</v>
      </c>
      <c r="U301" s="8" t="s">
        <v>16</v>
      </c>
      <c r="V301" s="10" t="s">
        <v>1304</v>
      </c>
      <c r="W301" s="13">
        <f>TRUNC((Tabela1[[#This Row],[DATA OCORRÊNCIA]]-Tabela1[[#This Row],[DATA NASCIMENTO]])/365)</f>
        <v>34</v>
      </c>
      <c r="X301" s="12">
        <f>TRUNC((Tabela1[[#This Row],[DATA OCORRÊNCIA]]-Tabela1[[#This Row],[DATA ADMISSAO]])/365)</f>
        <v>16</v>
      </c>
      <c r="Y301" s="12" t="str">
        <f>VLOOKUP(Tabela1[[#This Row],[IDADE]],Informações!F:G,2,0)</f>
        <v>31 - 40 ANOS</v>
      </c>
      <c r="Z301" s="15" t="str">
        <f>VLOOKUP(Tabela1[[#This Row],[ANOS DE EMPRESA]],Informações!I:J,2,0)</f>
        <v>11 - 20 ANOS</v>
      </c>
    </row>
    <row r="302" spans="3:26" x14ac:dyDescent="0.25">
      <c r="C302" s="8">
        <v>299</v>
      </c>
      <c r="D302" s="8" t="s">
        <v>34</v>
      </c>
      <c r="E302" s="8" t="s">
        <v>38</v>
      </c>
      <c r="F302" s="8" t="s">
        <v>337</v>
      </c>
      <c r="G302" s="8" t="s">
        <v>971</v>
      </c>
      <c r="H302" s="8" t="s">
        <v>1296</v>
      </c>
      <c r="I302" s="9">
        <v>42356</v>
      </c>
      <c r="J302" s="9">
        <v>32758</v>
      </c>
      <c r="K302" s="8" t="s">
        <v>21</v>
      </c>
      <c r="L302" s="9">
        <v>43150.427083333336</v>
      </c>
      <c r="M302" s="8" t="s">
        <v>1300</v>
      </c>
      <c r="N302" s="8" t="s">
        <v>16</v>
      </c>
      <c r="O302" s="8">
        <v>0</v>
      </c>
      <c r="P302" s="8">
        <v>0</v>
      </c>
      <c r="Q302" s="8" t="s">
        <v>1341</v>
      </c>
      <c r="R302" s="8" t="s">
        <v>14</v>
      </c>
      <c r="S302" s="8" t="s">
        <v>15</v>
      </c>
      <c r="T302" s="8" t="s">
        <v>13</v>
      </c>
      <c r="U302" s="8" t="s">
        <v>16</v>
      </c>
      <c r="V302" s="10" t="s">
        <v>1304</v>
      </c>
      <c r="W302" s="13">
        <f>TRUNC((Tabela1[[#This Row],[DATA OCORRÊNCIA]]-Tabela1[[#This Row],[DATA NASCIMENTO]])/365)</f>
        <v>28</v>
      </c>
      <c r="X302" s="12">
        <f>TRUNC((Tabela1[[#This Row],[DATA OCORRÊNCIA]]-Tabela1[[#This Row],[DATA ADMISSAO]])/365)</f>
        <v>2</v>
      </c>
      <c r="Y302" s="12" t="str">
        <f>VLOOKUP(Tabela1[[#This Row],[IDADE]],Informações!F:G,2,0)</f>
        <v>26 - 30 ANOS</v>
      </c>
      <c r="Z302" s="15" t="str">
        <f>VLOOKUP(Tabela1[[#This Row],[ANOS DE EMPRESA]],Informações!I:J,2,0)</f>
        <v>1 - 5 ANOS</v>
      </c>
    </row>
    <row r="303" spans="3:26" x14ac:dyDescent="0.25">
      <c r="C303" s="8">
        <v>300</v>
      </c>
      <c r="D303" s="8" t="s">
        <v>34</v>
      </c>
      <c r="E303" s="8" t="s">
        <v>36</v>
      </c>
      <c r="F303" s="8" t="s">
        <v>338</v>
      </c>
      <c r="G303" s="8" t="s">
        <v>972</v>
      </c>
      <c r="H303" s="8" t="s">
        <v>1294</v>
      </c>
      <c r="I303" s="9">
        <v>40456</v>
      </c>
      <c r="J303" s="9">
        <v>29059</v>
      </c>
      <c r="K303" s="8" t="s">
        <v>25</v>
      </c>
      <c r="L303" s="9">
        <v>43383.833333333336</v>
      </c>
      <c r="M303" s="8" t="s">
        <v>1299</v>
      </c>
      <c r="N303" s="8" t="s">
        <v>16</v>
      </c>
      <c r="O303" s="8">
        <v>0</v>
      </c>
      <c r="P303" s="8">
        <v>0</v>
      </c>
      <c r="Q303" s="8" t="s">
        <v>1341</v>
      </c>
      <c r="R303" s="8" t="s">
        <v>14</v>
      </c>
      <c r="S303" s="8" t="s">
        <v>15</v>
      </c>
      <c r="T303" s="8" t="s">
        <v>13</v>
      </c>
      <c r="U303" s="8" t="s">
        <v>16</v>
      </c>
      <c r="V303" s="10" t="s">
        <v>1310</v>
      </c>
      <c r="W303" s="13">
        <f>TRUNC((Tabela1[[#This Row],[DATA OCORRÊNCIA]]-Tabela1[[#This Row],[DATA NASCIMENTO]])/365)</f>
        <v>39</v>
      </c>
      <c r="X303" s="12">
        <f>TRUNC((Tabela1[[#This Row],[DATA OCORRÊNCIA]]-Tabela1[[#This Row],[DATA ADMISSAO]])/365)</f>
        <v>8</v>
      </c>
      <c r="Y303" s="12" t="str">
        <f>VLOOKUP(Tabela1[[#This Row],[IDADE]],Informações!F:G,2,0)</f>
        <v>31 - 40 ANOS</v>
      </c>
      <c r="Z303" s="15" t="str">
        <f>VLOOKUP(Tabela1[[#This Row],[ANOS DE EMPRESA]],Informações!I:J,2,0)</f>
        <v>6 - 10 ANOS</v>
      </c>
    </row>
    <row r="304" spans="3:26" x14ac:dyDescent="0.25">
      <c r="C304" s="8">
        <v>301</v>
      </c>
      <c r="D304" s="8" t="s">
        <v>34</v>
      </c>
      <c r="E304" s="8" t="s">
        <v>23</v>
      </c>
      <c r="F304" s="8" t="s">
        <v>339</v>
      </c>
      <c r="G304" s="8" t="s">
        <v>973</v>
      </c>
      <c r="H304" s="8" t="s">
        <v>1295</v>
      </c>
      <c r="I304" s="9">
        <v>43543</v>
      </c>
      <c r="J304" s="9">
        <v>34860</v>
      </c>
      <c r="K304" s="8" t="s">
        <v>26</v>
      </c>
      <c r="L304" s="9">
        <v>43600.458333333336</v>
      </c>
      <c r="M304" s="8" t="s">
        <v>1299</v>
      </c>
      <c r="N304" s="8" t="s">
        <v>16</v>
      </c>
      <c r="O304" s="8">
        <v>0</v>
      </c>
      <c r="P304" s="8">
        <v>0</v>
      </c>
      <c r="Q304" s="8" t="s">
        <v>22</v>
      </c>
      <c r="R304" s="8" t="s">
        <v>19</v>
      </c>
      <c r="S304" s="8" t="s">
        <v>15</v>
      </c>
      <c r="T304" s="8" t="s">
        <v>13</v>
      </c>
      <c r="U304" s="8" t="s">
        <v>16</v>
      </c>
      <c r="V304" s="10" t="s">
        <v>1305</v>
      </c>
      <c r="W304" s="13">
        <f>TRUNC((Tabela1[[#This Row],[DATA OCORRÊNCIA]]-Tabela1[[#This Row],[DATA NASCIMENTO]])/365)</f>
        <v>23</v>
      </c>
      <c r="X304" s="12">
        <f>TRUNC((Tabela1[[#This Row],[DATA OCORRÊNCIA]]-Tabela1[[#This Row],[DATA ADMISSAO]])/365)</f>
        <v>0</v>
      </c>
      <c r="Y304" s="12" t="str">
        <f>VLOOKUP(Tabela1[[#This Row],[IDADE]],Informações!F:G,2,0)</f>
        <v>21 - 25 ANOS</v>
      </c>
      <c r="Z304" s="15" t="str">
        <f>VLOOKUP(Tabela1[[#This Row],[ANOS DE EMPRESA]],Informações!I:J,2,0)</f>
        <v>MENOS DE 1 ANO</v>
      </c>
    </row>
    <row r="305" spans="3:26" x14ac:dyDescent="0.25">
      <c r="C305" s="8">
        <v>302</v>
      </c>
      <c r="D305" s="8" t="s">
        <v>34</v>
      </c>
      <c r="E305" s="8" t="s">
        <v>36</v>
      </c>
      <c r="F305" s="8" t="s">
        <v>340</v>
      </c>
      <c r="G305" s="8" t="s">
        <v>974</v>
      </c>
      <c r="H305" s="8" t="s">
        <v>1294</v>
      </c>
      <c r="I305" s="9">
        <v>42523</v>
      </c>
      <c r="J305" s="9">
        <v>33436</v>
      </c>
      <c r="K305" s="8" t="s">
        <v>25</v>
      </c>
      <c r="L305" s="9">
        <v>43271.833333333336</v>
      </c>
      <c r="M305" s="8" t="s">
        <v>1299</v>
      </c>
      <c r="N305" s="8" t="s">
        <v>16</v>
      </c>
      <c r="O305" s="8">
        <v>0</v>
      </c>
      <c r="P305" s="8">
        <v>0</v>
      </c>
      <c r="Q305" s="8" t="s">
        <v>22</v>
      </c>
      <c r="R305" s="8" t="s">
        <v>20</v>
      </c>
      <c r="S305" s="8" t="s">
        <v>15</v>
      </c>
      <c r="T305" s="8" t="s">
        <v>13</v>
      </c>
      <c r="U305" s="8" t="s">
        <v>16</v>
      </c>
      <c r="V305" s="10" t="s">
        <v>1304</v>
      </c>
      <c r="W305" s="13">
        <f>TRUNC((Tabela1[[#This Row],[DATA OCORRÊNCIA]]-Tabela1[[#This Row],[DATA NASCIMENTO]])/365)</f>
        <v>26</v>
      </c>
      <c r="X305" s="12">
        <f>TRUNC((Tabela1[[#This Row],[DATA OCORRÊNCIA]]-Tabela1[[#This Row],[DATA ADMISSAO]])/365)</f>
        <v>2</v>
      </c>
      <c r="Y305" s="12" t="str">
        <f>VLOOKUP(Tabela1[[#This Row],[IDADE]],Informações!F:G,2,0)</f>
        <v>26 - 30 ANOS</v>
      </c>
      <c r="Z305" s="15" t="str">
        <f>VLOOKUP(Tabela1[[#This Row],[ANOS DE EMPRESA]],Informações!I:J,2,0)</f>
        <v>1 - 5 ANOS</v>
      </c>
    </row>
    <row r="306" spans="3:26" x14ac:dyDescent="0.25">
      <c r="C306" s="8">
        <v>303</v>
      </c>
      <c r="D306" s="8" t="s">
        <v>34</v>
      </c>
      <c r="E306" s="8" t="s">
        <v>38</v>
      </c>
      <c r="F306" s="8" t="s">
        <v>341</v>
      </c>
      <c r="G306" s="8" t="s">
        <v>975</v>
      </c>
      <c r="H306" s="8" t="s">
        <v>36</v>
      </c>
      <c r="I306" s="9">
        <v>42724</v>
      </c>
      <c r="J306" s="9">
        <v>34520</v>
      </c>
      <c r="K306" s="8" t="s">
        <v>21</v>
      </c>
      <c r="L306" s="9">
        <v>43152.4375</v>
      </c>
      <c r="M306" s="8" t="s">
        <v>1301</v>
      </c>
      <c r="N306" s="8" t="s">
        <v>16</v>
      </c>
      <c r="O306" s="8">
        <v>0</v>
      </c>
      <c r="P306" s="8"/>
      <c r="Q306" s="8" t="s">
        <v>22</v>
      </c>
      <c r="R306" s="8" t="s">
        <v>20</v>
      </c>
      <c r="S306" s="8" t="s">
        <v>15</v>
      </c>
      <c r="T306" s="8" t="s">
        <v>13</v>
      </c>
      <c r="U306" s="8" t="s">
        <v>16</v>
      </c>
      <c r="V306" s="10" t="s">
        <v>1302</v>
      </c>
      <c r="W306" s="13">
        <f>TRUNC((Tabela1[[#This Row],[DATA OCORRÊNCIA]]-Tabela1[[#This Row],[DATA NASCIMENTO]])/365)</f>
        <v>23</v>
      </c>
      <c r="X306" s="12">
        <f>TRUNC((Tabela1[[#This Row],[DATA OCORRÊNCIA]]-Tabela1[[#This Row],[DATA ADMISSAO]])/365)</f>
        <v>1</v>
      </c>
      <c r="Y306" s="12" t="str">
        <f>VLOOKUP(Tabela1[[#This Row],[IDADE]],Informações!F:G,2,0)</f>
        <v>21 - 25 ANOS</v>
      </c>
      <c r="Z306" s="15" t="str">
        <f>VLOOKUP(Tabela1[[#This Row],[ANOS DE EMPRESA]],Informações!I:J,2,0)</f>
        <v>1 - 5 ANOS</v>
      </c>
    </row>
    <row r="307" spans="3:26" x14ac:dyDescent="0.25">
      <c r="C307" s="8">
        <v>304</v>
      </c>
      <c r="D307" s="8" t="s">
        <v>34</v>
      </c>
      <c r="E307" s="8" t="s">
        <v>36</v>
      </c>
      <c r="F307" s="8" t="s">
        <v>342</v>
      </c>
      <c r="G307" s="8" t="s">
        <v>976</v>
      </c>
      <c r="H307" s="8" t="s">
        <v>1297</v>
      </c>
      <c r="I307" s="9">
        <v>39892</v>
      </c>
      <c r="J307" s="9">
        <v>33040</v>
      </c>
      <c r="K307" s="8" t="s">
        <v>25</v>
      </c>
      <c r="L307" s="9">
        <v>43215.375</v>
      </c>
      <c r="M307" s="8" t="s">
        <v>1300</v>
      </c>
      <c r="N307" s="8" t="s">
        <v>16</v>
      </c>
      <c r="O307" s="8">
        <v>0</v>
      </c>
      <c r="P307" s="8"/>
      <c r="Q307" s="8" t="s">
        <v>1341</v>
      </c>
      <c r="R307" s="8" t="s">
        <v>1313</v>
      </c>
      <c r="S307" s="8" t="s">
        <v>15</v>
      </c>
      <c r="T307" s="8" t="s">
        <v>24</v>
      </c>
      <c r="U307" s="8" t="s">
        <v>16</v>
      </c>
      <c r="V307" s="10" t="s">
        <v>1302</v>
      </c>
      <c r="W307" s="13">
        <f>TRUNC((Tabela1[[#This Row],[DATA OCORRÊNCIA]]-Tabela1[[#This Row],[DATA NASCIMENTO]])/365)</f>
        <v>27</v>
      </c>
      <c r="X307" s="12">
        <f>TRUNC((Tabela1[[#This Row],[DATA OCORRÊNCIA]]-Tabela1[[#This Row],[DATA ADMISSAO]])/365)</f>
        <v>9</v>
      </c>
      <c r="Y307" s="12" t="str">
        <f>VLOOKUP(Tabela1[[#This Row],[IDADE]],Informações!F:G,2,0)</f>
        <v>26 - 30 ANOS</v>
      </c>
      <c r="Z307" s="15" t="str">
        <f>VLOOKUP(Tabela1[[#This Row],[ANOS DE EMPRESA]],Informações!I:J,2,0)</f>
        <v>6 - 10 ANOS</v>
      </c>
    </row>
    <row r="308" spans="3:26" x14ac:dyDescent="0.25">
      <c r="C308" s="8">
        <v>305</v>
      </c>
      <c r="D308" s="8" t="s">
        <v>34</v>
      </c>
      <c r="E308" s="8" t="s">
        <v>36</v>
      </c>
      <c r="F308" s="8" t="s">
        <v>343</v>
      </c>
      <c r="G308" s="8" t="s">
        <v>977</v>
      </c>
      <c r="H308" s="8" t="s">
        <v>1293</v>
      </c>
      <c r="I308" s="9">
        <v>41004</v>
      </c>
      <c r="J308" s="9">
        <v>29160</v>
      </c>
      <c r="K308" s="8" t="s">
        <v>25</v>
      </c>
      <c r="L308" s="9">
        <v>43229.479166666664</v>
      </c>
      <c r="M308" s="8" t="s">
        <v>1300</v>
      </c>
      <c r="N308" s="8" t="s">
        <v>16</v>
      </c>
      <c r="O308" s="8">
        <v>1</v>
      </c>
      <c r="P308" s="8"/>
      <c r="Q308" s="8" t="s">
        <v>1341</v>
      </c>
      <c r="R308" s="8" t="s">
        <v>1313</v>
      </c>
      <c r="S308" s="8" t="s">
        <v>15</v>
      </c>
      <c r="T308" s="8" t="s">
        <v>13</v>
      </c>
      <c r="U308" s="8" t="s">
        <v>16</v>
      </c>
      <c r="V308" s="10" t="s">
        <v>1307</v>
      </c>
      <c r="W308" s="13">
        <f>TRUNC((Tabela1[[#This Row],[DATA OCORRÊNCIA]]-Tabela1[[#This Row],[DATA NASCIMENTO]])/365)</f>
        <v>38</v>
      </c>
      <c r="X308" s="12">
        <f>TRUNC((Tabela1[[#This Row],[DATA OCORRÊNCIA]]-Tabela1[[#This Row],[DATA ADMISSAO]])/365)</f>
        <v>6</v>
      </c>
      <c r="Y308" s="12" t="str">
        <f>VLOOKUP(Tabela1[[#This Row],[IDADE]],Informações!F:G,2,0)</f>
        <v>31 - 40 ANOS</v>
      </c>
      <c r="Z308" s="15" t="str">
        <f>VLOOKUP(Tabela1[[#This Row],[ANOS DE EMPRESA]],Informações!I:J,2,0)</f>
        <v>6 - 10 ANOS</v>
      </c>
    </row>
    <row r="309" spans="3:26" x14ac:dyDescent="0.25">
      <c r="C309" s="8">
        <v>306</v>
      </c>
      <c r="D309" s="8" t="s">
        <v>34</v>
      </c>
      <c r="E309" s="8" t="s">
        <v>36</v>
      </c>
      <c r="F309" s="8" t="s">
        <v>344</v>
      </c>
      <c r="G309" s="8" t="s">
        <v>978</v>
      </c>
      <c r="H309" s="8" t="s">
        <v>1297</v>
      </c>
      <c r="I309" s="9">
        <v>38099</v>
      </c>
      <c r="J309" s="9">
        <v>26513</v>
      </c>
      <c r="K309" s="8" t="s">
        <v>25</v>
      </c>
      <c r="L309" s="9">
        <v>43393.75</v>
      </c>
      <c r="M309" s="8" t="s">
        <v>1300</v>
      </c>
      <c r="N309" s="8" t="s">
        <v>13</v>
      </c>
      <c r="O309" s="8">
        <v>45</v>
      </c>
      <c r="P309" s="8">
        <v>0</v>
      </c>
      <c r="Q309" s="8" t="s">
        <v>1341</v>
      </c>
      <c r="R309" s="8" t="s">
        <v>14</v>
      </c>
      <c r="S309" s="8" t="s">
        <v>15</v>
      </c>
      <c r="T309" s="8" t="s">
        <v>13</v>
      </c>
      <c r="U309" s="8" t="s">
        <v>13</v>
      </c>
      <c r="V309" s="10" t="s">
        <v>1302</v>
      </c>
      <c r="W309" s="13">
        <f>TRUNC((Tabela1[[#This Row],[DATA OCORRÊNCIA]]-Tabela1[[#This Row],[DATA NASCIMENTO]])/365)</f>
        <v>46</v>
      </c>
      <c r="X309" s="12">
        <f>TRUNC((Tabela1[[#This Row],[DATA OCORRÊNCIA]]-Tabela1[[#This Row],[DATA ADMISSAO]])/365)</f>
        <v>14</v>
      </c>
      <c r="Y309" s="12" t="str">
        <f>VLOOKUP(Tabela1[[#This Row],[IDADE]],Informações!F:G,2,0)</f>
        <v>41- 50 ANOS</v>
      </c>
      <c r="Z309" s="15" t="str">
        <f>VLOOKUP(Tabela1[[#This Row],[ANOS DE EMPRESA]],Informações!I:J,2,0)</f>
        <v>11 - 20 ANOS</v>
      </c>
    </row>
    <row r="310" spans="3:26" x14ac:dyDescent="0.25">
      <c r="C310" s="8">
        <v>307</v>
      </c>
      <c r="D310" s="8" t="s">
        <v>34</v>
      </c>
      <c r="E310" s="8" t="s">
        <v>38</v>
      </c>
      <c r="F310" s="8" t="s">
        <v>345</v>
      </c>
      <c r="G310" s="8" t="s">
        <v>979</v>
      </c>
      <c r="H310" s="8" t="s">
        <v>36</v>
      </c>
      <c r="I310" s="9">
        <v>36640</v>
      </c>
      <c r="J310" s="9">
        <v>28065</v>
      </c>
      <c r="K310" s="8" t="s">
        <v>21</v>
      </c>
      <c r="L310" s="9">
        <v>43160.5</v>
      </c>
      <c r="M310" s="8" t="s">
        <v>1300</v>
      </c>
      <c r="N310" s="8" t="s">
        <v>16</v>
      </c>
      <c r="O310" s="8">
        <v>0</v>
      </c>
      <c r="P310" s="8"/>
      <c r="Q310" s="8" t="s">
        <v>1341</v>
      </c>
      <c r="R310" s="8" t="s">
        <v>14</v>
      </c>
      <c r="S310" s="8" t="s">
        <v>15</v>
      </c>
      <c r="T310" s="8" t="s">
        <v>24</v>
      </c>
      <c r="U310" s="8" t="s">
        <v>16</v>
      </c>
      <c r="V310" s="10" t="s">
        <v>1310</v>
      </c>
      <c r="W310" s="13">
        <f>TRUNC((Tabela1[[#This Row],[DATA OCORRÊNCIA]]-Tabela1[[#This Row],[DATA NASCIMENTO]])/365)</f>
        <v>41</v>
      </c>
      <c r="X310" s="12">
        <f>TRUNC((Tabela1[[#This Row],[DATA OCORRÊNCIA]]-Tabela1[[#This Row],[DATA ADMISSAO]])/365)</f>
        <v>17</v>
      </c>
      <c r="Y310" s="12" t="str">
        <f>VLOOKUP(Tabela1[[#This Row],[IDADE]],Informações!F:G,2,0)</f>
        <v>41- 50 ANOS</v>
      </c>
      <c r="Z310" s="15" t="str">
        <f>VLOOKUP(Tabela1[[#This Row],[ANOS DE EMPRESA]],Informações!I:J,2,0)</f>
        <v>11 - 20 ANOS</v>
      </c>
    </row>
    <row r="311" spans="3:26" x14ac:dyDescent="0.25">
      <c r="C311" s="8">
        <v>308</v>
      </c>
      <c r="D311" s="8" t="s">
        <v>34</v>
      </c>
      <c r="E311" s="8" t="s">
        <v>36</v>
      </c>
      <c r="F311" s="8" t="s">
        <v>346</v>
      </c>
      <c r="G311" s="8" t="s">
        <v>980</v>
      </c>
      <c r="H311" s="8" t="s">
        <v>36</v>
      </c>
      <c r="I311" s="9">
        <v>37411</v>
      </c>
      <c r="J311" s="9">
        <v>28845</v>
      </c>
      <c r="K311" s="8" t="s">
        <v>26</v>
      </c>
      <c r="L311" s="9">
        <v>43568.125</v>
      </c>
      <c r="M311" s="8" t="s">
        <v>1299</v>
      </c>
      <c r="N311" s="8" t="s">
        <v>16</v>
      </c>
      <c r="O311" s="8">
        <v>0</v>
      </c>
      <c r="P311" s="8"/>
      <c r="Q311" s="8" t="s">
        <v>1341</v>
      </c>
      <c r="R311" s="8" t="s">
        <v>1313</v>
      </c>
      <c r="S311" s="8" t="s">
        <v>15</v>
      </c>
      <c r="T311" s="8" t="s">
        <v>24</v>
      </c>
      <c r="U311" s="8" t="s">
        <v>16</v>
      </c>
      <c r="V311" s="10" t="s">
        <v>1310</v>
      </c>
      <c r="W311" s="13">
        <f>TRUNC((Tabela1[[#This Row],[DATA OCORRÊNCIA]]-Tabela1[[#This Row],[DATA NASCIMENTO]])/365)</f>
        <v>40</v>
      </c>
      <c r="X311" s="12">
        <f>TRUNC((Tabela1[[#This Row],[DATA OCORRÊNCIA]]-Tabela1[[#This Row],[DATA ADMISSAO]])/365)</f>
        <v>16</v>
      </c>
      <c r="Y311" s="12" t="str">
        <f>VLOOKUP(Tabela1[[#This Row],[IDADE]],Informações!F:G,2,0)</f>
        <v>31 - 40 ANOS</v>
      </c>
      <c r="Z311" s="15" t="str">
        <f>VLOOKUP(Tabela1[[#This Row],[ANOS DE EMPRESA]],Informações!I:J,2,0)</f>
        <v>11 - 20 ANOS</v>
      </c>
    </row>
    <row r="312" spans="3:26" x14ac:dyDescent="0.25">
      <c r="C312" s="8">
        <v>309</v>
      </c>
      <c r="D312" s="8" t="s">
        <v>34</v>
      </c>
      <c r="E312" s="8" t="s">
        <v>36</v>
      </c>
      <c r="F312" s="8" t="s">
        <v>347</v>
      </c>
      <c r="G312" s="8" t="s">
        <v>981</v>
      </c>
      <c r="H312" s="8" t="s">
        <v>1294</v>
      </c>
      <c r="I312" s="9">
        <v>40882</v>
      </c>
      <c r="J312" s="9">
        <v>32750</v>
      </c>
      <c r="K312" s="8" t="s">
        <v>25</v>
      </c>
      <c r="L312" s="9">
        <v>43363.909722222219</v>
      </c>
      <c r="M312" s="8" t="s">
        <v>1300</v>
      </c>
      <c r="N312" s="8" t="s">
        <v>16</v>
      </c>
      <c r="O312" s="8">
        <v>0</v>
      </c>
      <c r="P312" s="8"/>
      <c r="Q312" s="8" t="s">
        <v>1341</v>
      </c>
      <c r="R312" s="8" t="s">
        <v>14</v>
      </c>
      <c r="S312" s="8" t="s">
        <v>15</v>
      </c>
      <c r="T312" s="8" t="s">
        <v>13</v>
      </c>
      <c r="U312" s="8" t="s">
        <v>16</v>
      </c>
      <c r="V312" s="10" t="s">
        <v>1310</v>
      </c>
      <c r="W312" s="13">
        <f>TRUNC((Tabela1[[#This Row],[DATA OCORRÊNCIA]]-Tabela1[[#This Row],[DATA NASCIMENTO]])/365)</f>
        <v>29</v>
      </c>
      <c r="X312" s="12">
        <f>TRUNC((Tabela1[[#This Row],[DATA OCORRÊNCIA]]-Tabela1[[#This Row],[DATA ADMISSAO]])/365)</f>
        <v>6</v>
      </c>
      <c r="Y312" s="12" t="str">
        <f>VLOOKUP(Tabela1[[#This Row],[IDADE]],Informações!F:G,2,0)</f>
        <v>26 - 30 ANOS</v>
      </c>
      <c r="Z312" s="15" t="str">
        <f>VLOOKUP(Tabela1[[#This Row],[ANOS DE EMPRESA]],Informações!I:J,2,0)</f>
        <v>6 - 10 ANOS</v>
      </c>
    </row>
    <row r="313" spans="3:26" x14ac:dyDescent="0.25">
      <c r="C313" s="8">
        <v>310</v>
      </c>
      <c r="D313" s="8" t="s">
        <v>34</v>
      </c>
      <c r="E313" s="8" t="s">
        <v>36</v>
      </c>
      <c r="F313" s="8" t="s">
        <v>348</v>
      </c>
      <c r="G313" s="8" t="s">
        <v>982</v>
      </c>
      <c r="H313" s="8" t="s">
        <v>1292</v>
      </c>
      <c r="I313" s="9">
        <v>42173</v>
      </c>
      <c r="J313" s="9">
        <v>32633</v>
      </c>
      <c r="K313" s="8" t="s">
        <v>25</v>
      </c>
      <c r="L313" s="9">
        <v>43264.402777777781</v>
      </c>
      <c r="M313" s="8" t="s">
        <v>1299</v>
      </c>
      <c r="N313" s="8" t="s">
        <v>16</v>
      </c>
      <c r="O313" s="8">
        <v>0</v>
      </c>
      <c r="P313" s="8"/>
      <c r="Q313" s="8" t="s">
        <v>22</v>
      </c>
      <c r="R313" s="8" t="s">
        <v>14</v>
      </c>
      <c r="S313" s="8" t="s">
        <v>15</v>
      </c>
      <c r="T313" s="8" t="s">
        <v>13</v>
      </c>
      <c r="U313" s="8" t="s">
        <v>16</v>
      </c>
      <c r="V313" s="10" t="s">
        <v>1307</v>
      </c>
      <c r="W313" s="13">
        <f>TRUNC((Tabela1[[#This Row],[DATA OCORRÊNCIA]]-Tabela1[[#This Row],[DATA NASCIMENTO]])/365)</f>
        <v>29</v>
      </c>
      <c r="X313" s="12">
        <f>TRUNC((Tabela1[[#This Row],[DATA OCORRÊNCIA]]-Tabela1[[#This Row],[DATA ADMISSAO]])/365)</f>
        <v>2</v>
      </c>
      <c r="Y313" s="12" t="str">
        <f>VLOOKUP(Tabela1[[#This Row],[IDADE]],Informações!F:G,2,0)</f>
        <v>26 - 30 ANOS</v>
      </c>
      <c r="Z313" s="15" t="str">
        <f>VLOOKUP(Tabela1[[#This Row],[ANOS DE EMPRESA]],Informações!I:J,2,0)</f>
        <v>1 - 5 ANOS</v>
      </c>
    </row>
    <row r="314" spans="3:26" x14ac:dyDescent="0.25">
      <c r="C314" s="8">
        <v>311</v>
      </c>
      <c r="D314" s="8" t="s">
        <v>34</v>
      </c>
      <c r="E314" s="8" t="s">
        <v>36</v>
      </c>
      <c r="F314" s="8" t="s">
        <v>349</v>
      </c>
      <c r="G314" s="8" t="s">
        <v>798</v>
      </c>
      <c r="H314" s="8" t="s">
        <v>36</v>
      </c>
      <c r="I314" s="9">
        <v>40822</v>
      </c>
      <c r="J314" s="9">
        <v>31246</v>
      </c>
      <c r="K314" s="8" t="s">
        <v>25</v>
      </c>
      <c r="L314" s="9">
        <v>43335.215277777781</v>
      </c>
      <c r="M314" s="8" t="s">
        <v>1301</v>
      </c>
      <c r="N314" s="8" t="s">
        <v>16</v>
      </c>
      <c r="O314" s="8">
        <v>0</v>
      </c>
      <c r="P314" s="8">
        <v>0</v>
      </c>
      <c r="Q314" s="8" t="s">
        <v>22</v>
      </c>
      <c r="R314" s="8" t="s">
        <v>1313</v>
      </c>
      <c r="S314" s="8" t="s">
        <v>15</v>
      </c>
      <c r="T314" s="8" t="s">
        <v>13</v>
      </c>
      <c r="U314" s="8" t="s">
        <v>16</v>
      </c>
      <c r="V314" s="10" t="s">
        <v>1302</v>
      </c>
      <c r="W314" s="13">
        <f>TRUNC((Tabela1[[#This Row],[DATA OCORRÊNCIA]]-Tabela1[[#This Row],[DATA NASCIMENTO]])/365)</f>
        <v>33</v>
      </c>
      <c r="X314" s="12">
        <f>TRUNC((Tabela1[[#This Row],[DATA OCORRÊNCIA]]-Tabela1[[#This Row],[DATA ADMISSAO]])/365)</f>
        <v>6</v>
      </c>
      <c r="Y314" s="12" t="str">
        <f>VLOOKUP(Tabela1[[#This Row],[IDADE]],Informações!F:G,2,0)</f>
        <v>31 - 40 ANOS</v>
      </c>
      <c r="Z314" s="15" t="str">
        <f>VLOOKUP(Tabela1[[#This Row],[ANOS DE EMPRESA]],Informações!I:J,2,0)</f>
        <v>6 - 10 ANOS</v>
      </c>
    </row>
    <row r="315" spans="3:26" x14ac:dyDescent="0.25">
      <c r="C315" s="8">
        <v>312</v>
      </c>
      <c r="D315" s="8" t="s">
        <v>34</v>
      </c>
      <c r="E315" s="8" t="s">
        <v>36</v>
      </c>
      <c r="F315" s="8" t="s">
        <v>350</v>
      </c>
      <c r="G315" s="8" t="s">
        <v>939</v>
      </c>
      <c r="H315" s="8" t="s">
        <v>36</v>
      </c>
      <c r="I315" s="9">
        <v>38401</v>
      </c>
      <c r="J315" s="9">
        <v>23878</v>
      </c>
      <c r="K315" s="8" t="s">
        <v>25</v>
      </c>
      <c r="L315" s="9">
        <v>43479.576388888891</v>
      </c>
      <c r="M315" s="8" t="s">
        <v>1300</v>
      </c>
      <c r="N315" s="8" t="s">
        <v>16</v>
      </c>
      <c r="O315" s="8">
        <v>0</v>
      </c>
      <c r="P315" s="8">
        <v>0</v>
      </c>
      <c r="Q315" s="8" t="s">
        <v>1341</v>
      </c>
      <c r="R315" s="8" t="s">
        <v>19</v>
      </c>
      <c r="S315" s="8" t="s">
        <v>15</v>
      </c>
      <c r="T315" s="8" t="s">
        <v>13</v>
      </c>
      <c r="U315" s="8" t="s">
        <v>16</v>
      </c>
      <c r="V315" s="10" t="s">
        <v>1304</v>
      </c>
      <c r="W315" s="13">
        <f>TRUNC((Tabela1[[#This Row],[DATA OCORRÊNCIA]]-Tabela1[[#This Row],[DATA NASCIMENTO]])/365)</f>
        <v>53</v>
      </c>
      <c r="X315" s="12">
        <f>TRUNC((Tabela1[[#This Row],[DATA OCORRÊNCIA]]-Tabela1[[#This Row],[DATA ADMISSAO]])/365)</f>
        <v>13</v>
      </c>
      <c r="Y315" s="12" t="str">
        <f>VLOOKUP(Tabela1[[#This Row],[IDADE]],Informações!F:G,2,0)</f>
        <v>51 - 60 ANOS</v>
      </c>
      <c r="Z315" s="15" t="str">
        <f>VLOOKUP(Tabela1[[#This Row],[ANOS DE EMPRESA]],Informações!I:J,2,0)</f>
        <v>11 - 20 ANOS</v>
      </c>
    </row>
    <row r="316" spans="3:26" x14ac:dyDescent="0.25">
      <c r="C316" s="8">
        <v>313</v>
      </c>
      <c r="D316" s="8" t="s">
        <v>34</v>
      </c>
      <c r="E316" s="8" t="s">
        <v>36</v>
      </c>
      <c r="F316" s="8" t="s">
        <v>351</v>
      </c>
      <c r="G316" s="8" t="s">
        <v>983</v>
      </c>
      <c r="H316" s="8" t="s">
        <v>1294</v>
      </c>
      <c r="I316" s="9">
        <v>39681</v>
      </c>
      <c r="J316" s="9">
        <v>24202</v>
      </c>
      <c r="K316" s="8" t="s">
        <v>25</v>
      </c>
      <c r="L316" s="9">
        <v>43492.03125</v>
      </c>
      <c r="M316" s="8" t="s">
        <v>1301</v>
      </c>
      <c r="N316" s="8" t="s">
        <v>16</v>
      </c>
      <c r="O316" s="8">
        <v>0</v>
      </c>
      <c r="P316" s="8">
        <v>0</v>
      </c>
      <c r="Q316" s="8" t="s">
        <v>1341</v>
      </c>
      <c r="R316" s="8" t="s">
        <v>14</v>
      </c>
      <c r="S316" s="8" t="s">
        <v>15</v>
      </c>
      <c r="T316" s="8" t="s">
        <v>13</v>
      </c>
      <c r="U316" s="8" t="s">
        <v>16</v>
      </c>
      <c r="V316" s="10" t="s">
        <v>1310</v>
      </c>
      <c r="W316" s="13">
        <f>TRUNC((Tabela1[[#This Row],[DATA OCORRÊNCIA]]-Tabela1[[#This Row],[DATA NASCIMENTO]])/365)</f>
        <v>52</v>
      </c>
      <c r="X316" s="12">
        <f>TRUNC((Tabela1[[#This Row],[DATA OCORRÊNCIA]]-Tabela1[[#This Row],[DATA ADMISSAO]])/365)</f>
        <v>10</v>
      </c>
      <c r="Y316" s="12" t="str">
        <f>VLOOKUP(Tabela1[[#This Row],[IDADE]],Informações!F:G,2,0)</f>
        <v>51 - 60 ANOS</v>
      </c>
      <c r="Z316" s="15" t="str">
        <f>VLOOKUP(Tabela1[[#This Row],[ANOS DE EMPRESA]],Informações!I:J,2,0)</f>
        <v>6 - 10 ANOS</v>
      </c>
    </row>
    <row r="317" spans="3:26" x14ac:dyDescent="0.25">
      <c r="C317" s="8">
        <v>314</v>
      </c>
      <c r="D317" s="8" t="s">
        <v>34</v>
      </c>
      <c r="E317" s="8" t="s">
        <v>38</v>
      </c>
      <c r="F317" s="8" t="s">
        <v>352</v>
      </c>
      <c r="G317" s="8" t="s">
        <v>984</v>
      </c>
      <c r="H317" s="8" t="s">
        <v>36</v>
      </c>
      <c r="I317" s="9">
        <v>43046</v>
      </c>
      <c r="J317" s="9">
        <v>35373</v>
      </c>
      <c r="K317" s="8" t="s">
        <v>25</v>
      </c>
      <c r="L317" s="9">
        <v>43501.423611111109</v>
      </c>
      <c r="M317" s="8" t="s">
        <v>1300</v>
      </c>
      <c r="N317" s="8" t="s">
        <v>16</v>
      </c>
      <c r="O317" s="8">
        <v>2</v>
      </c>
      <c r="P317" s="8">
        <v>0</v>
      </c>
      <c r="Q317" s="8" t="s">
        <v>22</v>
      </c>
      <c r="R317" s="8" t="s">
        <v>14</v>
      </c>
      <c r="S317" s="8" t="s">
        <v>15</v>
      </c>
      <c r="T317" s="8" t="s">
        <v>13</v>
      </c>
      <c r="U317" s="8" t="s">
        <v>13</v>
      </c>
      <c r="V317" s="10" t="s">
        <v>1307</v>
      </c>
      <c r="W317" s="13">
        <f>TRUNC((Tabela1[[#This Row],[DATA OCORRÊNCIA]]-Tabela1[[#This Row],[DATA NASCIMENTO]])/365)</f>
        <v>22</v>
      </c>
      <c r="X317" s="12">
        <f>TRUNC((Tabela1[[#This Row],[DATA OCORRÊNCIA]]-Tabela1[[#This Row],[DATA ADMISSAO]])/365)</f>
        <v>1</v>
      </c>
      <c r="Y317" s="12" t="str">
        <f>VLOOKUP(Tabela1[[#This Row],[IDADE]],Informações!F:G,2,0)</f>
        <v>21 - 25 ANOS</v>
      </c>
      <c r="Z317" s="15" t="str">
        <f>VLOOKUP(Tabela1[[#This Row],[ANOS DE EMPRESA]],Informações!I:J,2,0)</f>
        <v>1 - 5 ANOS</v>
      </c>
    </row>
    <row r="318" spans="3:26" x14ac:dyDescent="0.25">
      <c r="C318" s="8">
        <v>315</v>
      </c>
      <c r="D318" s="8" t="s">
        <v>34</v>
      </c>
      <c r="E318" s="8" t="s">
        <v>36</v>
      </c>
      <c r="F318" s="8" t="s">
        <v>353</v>
      </c>
      <c r="G318" s="8" t="s">
        <v>985</v>
      </c>
      <c r="H318" s="8" t="s">
        <v>1294</v>
      </c>
      <c r="I318" s="9">
        <v>40666</v>
      </c>
      <c r="J318" s="9">
        <v>29784</v>
      </c>
      <c r="K318" s="8" t="s">
        <v>25</v>
      </c>
      <c r="L318" s="9">
        <v>43263.194444444445</v>
      </c>
      <c r="M318" s="8" t="s">
        <v>1300</v>
      </c>
      <c r="N318" s="8" t="s">
        <v>13</v>
      </c>
      <c r="O318" s="8">
        <v>4</v>
      </c>
      <c r="P318" s="8">
        <v>0</v>
      </c>
      <c r="Q318" s="8" t="s">
        <v>1341</v>
      </c>
      <c r="R318" s="8" t="s">
        <v>19</v>
      </c>
      <c r="S318" s="8" t="s">
        <v>15</v>
      </c>
      <c r="T318" s="8" t="s">
        <v>13</v>
      </c>
      <c r="U318" s="8" t="s">
        <v>16</v>
      </c>
      <c r="V318" s="10" t="s">
        <v>1309</v>
      </c>
      <c r="W318" s="13">
        <f>TRUNC((Tabela1[[#This Row],[DATA OCORRÊNCIA]]-Tabela1[[#This Row],[DATA NASCIMENTO]])/365)</f>
        <v>36</v>
      </c>
      <c r="X318" s="12">
        <f>TRUNC((Tabela1[[#This Row],[DATA OCORRÊNCIA]]-Tabela1[[#This Row],[DATA ADMISSAO]])/365)</f>
        <v>7</v>
      </c>
      <c r="Y318" s="12" t="str">
        <f>VLOOKUP(Tabela1[[#This Row],[IDADE]],Informações!F:G,2,0)</f>
        <v>31 - 40 ANOS</v>
      </c>
      <c r="Z318" s="15" t="str">
        <f>VLOOKUP(Tabela1[[#This Row],[ANOS DE EMPRESA]],Informações!I:J,2,0)</f>
        <v>6 - 10 ANOS</v>
      </c>
    </row>
    <row r="319" spans="3:26" x14ac:dyDescent="0.25">
      <c r="C319" s="8">
        <v>316</v>
      </c>
      <c r="D319" s="8" t="s">
        <v>34</v>
      </c>
      <c r="E319" s="8" t="s">
        <v>36</v>
      </c>
      <c r="F319" s="8" t="s">
        <v>354</v>
      </c>
      <c r="G319" s="8" t="s">
        <v>986</v>
      </c>
      <c r="H319" s="8" t="s">
        <v>36</v>
      </c>
      <c r="I319" s="9">
        <v>40792</v>
      </c>
      <c r="J319" s="9">
        <v>29414</v>
      </c>
      <c r="K319" s="8" t="s">
        <v>25</v>
      </c>
      <c r="L319" s="9">
        <v>43369.416666666664</v>
      </c>
      <c r="M319" s="8" t="s">
        <v>1299</v>
      </c>
      <c r="N319" s="8" t="s">
        <v>16</v>
      </c>
      <c r="O319" s="8">
        <v>10</v>
      </c>
      <c r="P319" s="8">
        <v>0</v>
      </c>
      <c r="Q319" s="8" t="s">
        <v>1341</v>
      </c>
      <c r="R319" s="8" t="s">
        <v>14</v>
      </c>
      <c r="S319" s="8" t="s">
        <v>15</v>
      </c>
      <c r="T319" s="8" t="s">
        <v>13</v>
      </c>
      <c r="U319" s="8" t="s">
        <v>16</v>
      </c>
      <c r="V319" s="10" t="s">
        <v>1309</v>
      </c>
      <c r="W319" s="13">
        <f>TRUNC((Tabela1[[#This Row],[DATA OCORRÊNCIA]]-Tabela1[[#This Row],[DATA NASCIMENTO]])/365)</f>
        <v>38</v>
      </c>
      <c r="X319" s="12">
        <f>TRUNC((Tabela1[[#This Row],[DATA OCORRÊNCIA]]-Tabela1[[#This Row],[DATA ADMISSAO]])/365)</f>
        <v>7</v>
      </c>
      <c r="Y319" s="12" t="str">
        <f>VLOOKUP(Tabela1[[#This Row],[IDADE]],Informações!F:G,2,0)</f>
        <v>31 - 40 ANOS</v>
      </c>
      <c r="Z319" s="15" t="str">
        <f>VLOOKUP(Tabela1[[#This Row],[ANOS DE EMPRESA]],Informações!I:J,2,0)</f>
        <v>6 - 10 ANOS</v>
      </c>
    </row>
    <row r="320" spans="3:26" x14ac:dyDescent="0.25">
      <c r="C320" s="8">
        <v>317</v>
      </c>
      <c r="D320" s="8" t="s">
        <v>34</v>
      </c>
      <c r="E320" s="8" t="s">
        <v>36</v>
      </c>
      <c r="F320" s="8" t="s">
        <v>355</v>
      </c>
      <c r="G320" s="8" t="s">
        <v>987</v>
      </c>
      <c r="H320" s="8" t="s">
        <v>1293</v>
      </c>
      <c r="I320" s="9">
        <v>41460</v>
      </c>
      <c r="J320" s="9">
        <v>26944</v>
      </c>
      <c r="K320" s="8" t="s">
        <v>25</v>
      </c>
      <c r="L320" s="9">
        <v>43432.951388888891</v>
      </c>
      <c r="M320" s="8" t="s">
        <v>1300</v>
      </c>
      <c r="N320" s="8" t="s">
        <v>16</v>
      </c>
      <c r="O320" s="8">
        <v>0</v>
      </c>
      <c r="P320" s="8">
        <v>0</v>
      </c>
      <c r="Q320" s="8" t="s">
        <v>22</v>
      </c>
      <c r="R320" s="8" t="s">
        <v>14</v>
      </c>
      <c r="S320" s="8" t="s">
        <v>15</v>
      </c>
      <c r="T320" s="8" t="s">
        <v>13</v>
      </c>
      <c r="U320" s="8" t="s">
        <v>16</v>
      </c>
      <c r="V320" s="10" t="s">
        <v>1308</v>
      </c>
      <c r="W320" s="13">
        <f>TRUNC((Tabela1[[#This Row],[DATA OCORRÊNCIA]]-Tabela1[[#This Row],[DATA NASCIMENTO]])/365)</f>
        <v>45</v>
      </c>
      <c r="X320" s="12">
        <f>TRUNC((Tabela1[[#This Row],[DATA OCORRÊNCIA]]-Tabela1[[#This Row],[DATA ADMISSAO]])/365)</f>
        <v>5</v>
      </c>
      <c r="Y320" s="12" t="str">
        <f>VLOOKUP(Tabela1[[#This Row],[IDADE]],Informações!F:G,2,0)</f>
        <v>41- 50 ANOS</v>
      </c>
      <c r="Z320" s="15" t="str">
        <f>VLOOKUP(Tabela1[[#This Row],[ANOS DE EMPRESA]],Informações!I:J,2,0)</f>
        <v>1 - 5 ANOS</v>
      </c>
    </row>
    <row r="321" spans="3:26" x14ac:dyDescent="0.25">
      <c r="C321" s="8">
        <v>318</v>
      </c>
      <c r="D321" s="8" t="s">
        <v>34</v>
      </c>
      <c r="E321" s="8" t="s">
        <v>38</v>
      </c>
      <c r="F321" s="8" t="s">
        <v>356</v>
      </c>
      <c r="G321" s="8" t="s">
        <v>800</v>
      </c>
      <c r="H321" s="8" t="s">
        <v>36</v>
      </c>
      <c r="I321" s="9">
        <v>41410</v>
      </c>
      <c r="J321" s="9">
        <v>32501</v>
      </c>
      <c r="K321" s="8" t="s">
        <v>25</v>
      </c>
      <c r="L321" s="9">
        <v>43455.673611111109</v>
      </c>
      <c r="M321" s="8" t="s">
        <v>1301</v>
      </c>
      <c r="N321" s="8" t="s">
        <v>16</v>
      </c>
      <c r="O321" s="8">
        <v>0</v>
      </c>
      <c r="P321" s="8">
        <v>0</v>
      </c>
      <c r="Q321" s="8" t="s">
        <v>1341</v>
      </c>
      <c r="R321" s="8" t="s">
        <v>20</v>
      </c>
      <c r="S321" s="8" t="s">
        <v>15</v>
      </c>
      <c r="T321" s="8" t="s">
        <v>13</v>
      </c>
      <c r="U321" s="8" t="s">
        <v>16</v>
      </c>
      <c r="V321" s="10" t="s">
        <v>1304</v>
      </c>
      <c r="W321" s="13">
        <f>TRUNC((Tabela1[[#This Row],[DATA OCORRÊNCIA]]-Tabela1[[#This Row],[DATA NASCIMENTO]])/365)</f>
        <v>30</v>
      </c>
      <c r="X321" s="12">
        <f>TRUNC((Tabela1[[#This Row],[DATA OCORRÊNCIA]]-Tabela1[[#This Row],[DATA ADMISSAO]])/365)</f>
        <v>5</v>
      </c>
      <c r="Y321" s="12" t="str">
        <f>VLOOKUP(Tabela1[[#This Row],[IDADE]],Informações!F:G,2,0)</f>
        <v>26 - 30 ANOS</v>
      </c>
      <c r="Z321" s="15" t="str">
        <f>VLOOKUP(Tabela1[[#This Row],[ANOS DE EMPRESA]],Informações!I:J,2,0)</f>
        <v>1 - 5 ANOS</v>
      </c>
    </row>
    <row r="322" spans="3:26" x14ac:dyDescent="0.25">
      <c r="C322" s="8">
        <v>319</v>
      </c>
      <c r="D322" s="8" t="s">
        <v>34</v>
      </c>
      <c r="E322" s="8" t="s">
        <v>38</v>
      </c>
      <c r="F322" s="8" t="s">
        <v>357</v>
      </c>
      <c r="G322" s="8" t="s">
        <v>761</v>
      </c>
      <c r="H322" s="8" t="s">
        <v>1294</v>
      </c>
      <c r="I322" s="9">
        <v>41844</v>
      </c>
      <c r="J322" s="9">
        <v>30033</v>
      </c>
      <c r="K322" s="8" t="s">
        <v>25</v>
      </c>
      <c r="L322" s="9">
        <v>43494.5</v>
      </c>
      <c r="M322" s="8" t="s">
        <v>1300</v>
      </c>
      <c r="N322" s="8" t="s">
        <v>16</v>
      </c>
      <c r="O322" s="8">
        <v>0</v>
      </c>
      <c r="P322" s="8"/>
      <c r="Q322" s="8" t="s">
        <v>1341</v>
      </c>
      <c r="R322" s="8" t="s">
        <v>14</v>
      </c>
      <c r="S322" s="8" t="s">
        <v>15</v>
      </c>
      <c r="T322" s="8" t="s">
        <v>13</v>
      </c>
      <c r="U322" s="8" t="s">
        <v>16</v>
      </c>
      <c r="V322" s="10" t="s">
        <v>1307</v>
      </c>
      <c r="W322" s="13">
        <f>TRUNC((Tabela1[[#This Row],[DATA OCORRÊNCIA]]-Tabela1[[#This Row],[DATA NASCIMENTO]])/365)</f>
        <v>36</v>
      </c>
      <c r="X322" s="12">
        <f>TRUNC((Tabela1[[#This Row],[DATA OCORRÊNCIA]]-Tabela1[[#This Row],[DATA ADMISSAO]])/365)</f>
        <v>4</v>
      </c>
      <c r="Y322" s="12" t="str">
        <f>VLOOKUP(Tabela1[[#This Row],[IDADE]],Informações!F:G,2,0)</f>
        <v>31 - 40 ANOS</v>
      </c>
      <c r="Z322" s="15" t="str">
        <f>VLOOKUP(Tabela1[[#This Row],[ANOS DE EMPRESA]],Informações!I:J,2,0)</f>
        <v>1 - 5 ANOS</v>
      </c>
    </row>
    <row r="323" spans="3:26" x14ac:dyDescent="0.25">
      <c r="C323" s="8">
        <v>320</v>
      </c>
      <c r="D323" s="8" t="s">
        <v>34</v>
      </c>
      <c r="E323" s="8" t="s">
        <v>38</v>
      </c>
      <c r="F323" s="8" t="s">
        <v>358</v>
      </c>
      <c r="G323" s="8" t="s">
        <v>988</v>
      </c>
      <c r="H323" s="8" t="s">
        <v>36</v>
      </c>
      <c r="I323" s="9">
        <v>42278</v>
      </c>
      <c r="J323" s="9">
        <v>29818</v>
      </c>
      <c r="K323" s="8" t="s">
        <v>21</v>
      </c>
      <c r="L323" s="9">
        <v>43139.694444444445</v>
      </c>
      <c r="M323" s="8" t="s">
        <v>1301</v>
      </c>
      <c r="N323" s="8" t="s">
        <v>16</v>
      </c>
      <c r="O323" s="8">
        <v>0</v>
      </c>
      <c r="P323" s="8"/>
      <c r="Q323" s="8" t="s">
        <v>1341</v>
      </c>
      <c r="R323" s="8" t="s">
        <v>14</v>
      </c>
      <c r="S323" s="8" t="s">
        <v>15</v>
      </c>
      <c r="T323" s="8" t="s">
        <v>13</v>
      </c>
      <c r="U323" s="8" t="s">
        <v>16</v>
      </c>
      <c r="V323" s="10" t="s">
        <v>1307</v>
      </c>
      <c r="W323" s="13">
        <f>TRUNC((Tabela1[[#This Row],[DATA OCORRÊNCIA]]-Tabela1[[#This Row],[DATA NASCIMENTO]])/365)</f>
        <v>36</v>
      </c>
      <c r="X323" s="12">
        <f>TRUNC((Tabela1[[#This Row],[DATA OCORRÊNCIA]]-Tabela1[[#This Row],[DATA ADMISSAO]])/365)</f>
        <v>2</v>
      </c>
      <c r="Y323" s="12" t="str">
        <f>VLOOKUP(Tabela1[[#This Row],[IDADE]],Informações!F:G,2,0)</f>
        <v>31 - 40 ANOS</v>
      </c>
      <c r="Z323" s="15" t="str">
        <f>VLOOKUP(Tabela1[[#This Row],[ANOS DE EMPRESA]],Informações!I:J,2,0)</f>
        <v>1 - 5 ANOS</v>
      </c>
    </row>
    <row r="324" spans="3:26" x14ac:dyDescent="0.25">
      <c r="C324" s="8">
        <v>321</v>
      </c>
      <c r="D324" s="8" t="s">
        <v>34</v>
      </c>
      <c r="E324" s="8" t="s">
        <v>36</v>
      </c>
      <c r="F324" s="8" t="s">
        <v>359</v>
      </c>
      <c r="G324" s="8" t="s">
        <v>989</v>
      </c>
      <c r="H324" s="8" t="s">
        <v>1297</v>
      </c>
      <c r="I324" s="9">
        <v>43153</v>
      </c>
      <c r="J324" s="9">
        <v>33491</v>
      </c>
      <c r="K324" s="8" t="s">
        <v>25</v>
      </c>
      <c r="L324" s="9">
        <v>43390.5625</v>
      </c>
      <c r="M324" s="8" t="s">
        <v>1300</v>
      </c>
      <c r="N324" s="8" t="s">
        <v>16</v>
      </c>
      <c r="O324" s="8">
        <v>0</v>
      </c>
      <c r="P324" s="8">
        <v>0</v>
      </c>
      <c r="Q324" s="8" t="s">
        <v>1341</v>
      </c>
      <c r="R324" s="8" t="s">
        <v>14</v>
      </c>
      <c r="S324" s="8" t="s">
        <v>15</v>
      </c>
      <c r="T324" s="8" t="s">
        <v>13</v>
      </c>
      <c r="U324" s="8" t="s">
        <v>16</v>
      </c>
      <c r="V324" s="10" t="s">
        <v>1310</v>
      </c>
      <c r="W324" s="13">
        <f>TRUNC((Tabela1[[#This Row],[DATA OCORRÊNCIA]]-Tabela1[[#This Row],[DATA NASCIMENTO]])/365)</f>
        <v>27</v>
      </c>
      <c r="X324" s="12">
        <f>TRUNC((Tabela1[[#This Row],[DATA OCORRÊNCIA]]-Tabela1[[#This Row],[DATA ADMISSAO]])/365)</f>
        <v>0</v>
      </c>
      <c r="Y324" s="12" t="str">
        <f>VLOOKUP(Tabela1[[#This Row],[IDADE]],Informações!F:G,2,0)</f>
        <v>26 - 30 ANOS</v>
      </c>
      <c r="Z324" s="15" t="str">
        <f>VLOOKUP(Tabela1[[#This Row],[ANOS DE EMPRESA]],Informações!I:J,2,0)</f>
        <v>MENOS DE 1 ANO</v>
      </c>
    </row>
    <row r="325" spans="3:26" x14ac:dyDescent="0.25">
      <c r="C325" s="8">
        <v>322</v>
      </c>
      <c r="D325" s="8" t="s">
        <v>34</v>
      </c>
      <c r="E325" s="8" t="s">
        <v>36</v>
      </c>
      <c r="F325" s="8" t="s">
        <v>360</v>
      </c>
      <c r="G325" s="8" t="s">
        <v>990</v>
      </c>
      <c r="H325" s="8" t="s">
        <v>1294</v>
      </c>
      <c r="I325" s="9">
        <v>38810</v>
      </c>
      <c r="J325" s="9">
        <v>23691</v>
      </c>
      <c r="K325" s="8" t="s">
        <v>25</v>
      </c>
      <c r="L325" s="9">
        <v>43485.375</v>
      </c>
      <c r="M325" s="8" t="s">
        <v>1300</v>
      </c>
      <c r="N325" s="8" t="s">
        <v>16</v>
      </c>
      <c r="O325" s="8">
        <v>0</v>
      </c>
      <c r="P325" s="8">
        <v>0</v>
      </c>
      <c r="Q325" s="8" t="s">
        <v>22</v>
      </c>
      <c r="R325" s="8" t="s">
        <v>14</v>
      </c>
      <c r="S325" s="8" t="s">
        <v>15</v>
      </c>
      <c r="T325" s="8" t="s">
        <v>13</v>
      </c>
      <c r="U325" s="8" t="s">
        <v>16</v>
      </c>
      <c r="V325" s="10" t="s">
        <v>1305</v>
      </c>
      <c r="W325" s="13">
        <f>TRUNC((Tabela1[[#This Row],[DATA OCORRÊNCIA]]-Tabela1[[#This Row],[DATA NASCIMENTO]])/365)</f>
        <v>54</v>
      </c>
      <c r="X325" s="12">
        <f>TRUNC((Tabela1[[#This Row],[DATA OCORRÊNCIA]]-Tabela1[[#This Row],[DATA ADMISSAO]])/365)</f>
        <v>12</v>
      </c>
      <c r="Y325" s="12" t="str">
        <f>VLOOKUP(Tabela1[[#This Row],[IDADE]],Informações!F:G,2,0)</f>
        <v>51 - 60 ANOS</v>
      </c>
      <c r="Z325" s="15" t="str">
        <f>VLOOKUP(Tabela1[[#This Row],[ANOS DE EMPRESA]],Informações!I:J,2,0)</f>
        <v>11 - 20 ANOS</v>
      </c>
    </row>
    <row r="326" spans="3:26" x14ac:dyDescent="0.25">
      <c r="C326" s="8">
        <v>323</v>
      </c>
      <c r="D326" s="8" t="s">
        <v>34</v>
      </c>
      <c r="E326" s="8" t="s">
        <v>36</v>
      </c>
      <c r="F326" s="8" t="s">
        <v>361</v>
      </c>
      <c r="G326" s="8" t="s">
        <v>991</v>
      </c>
      <c r="H326" s="8" t="s">
        <v>1293</v>
      </c>
      <c r="I326" s="9">
        <v>41339</v>
      </c>
      <c r="J326" s="9">
        <v>34530</v>
      </c>
      <c r="K326" s="8" t="s">
        <v>25</v>
      </c>
      <c r="L326" s="9">
        <v>43516.375</v>
      </c>
      <c r="M326" s="8" t="s">
        <v>1300</v>
      </c>
      <c r="N326" s="8" t="s">
        <v>16</v>
      </c>
      <c r="O326" s="8">
        <v>0</v>
      </c>
      <c r="P326" s="8">
        <v>0</v>
      </c>
      <c r="Q326" s="8" t="s">
        <v>22</v>
      </c>
      <c r="R326" s="8" t="s">
        <v>19</v>
      </c>
      <c r="S326" s="8" t="s">
        <v>15</v>
      </c>
      <c r="T326" s="8" t="s">
        <v>13</v>
      </c>
      <c r="U326" s="8" t="s">
        <v>16</v>
      </c>
      <c r="V326" s="10" t="s">
        <v>1309</v>
      </c>
      <c r="W326" s="13">
        <f>TRUNC((Tabela1[[#This Row],[DATA OCORRÊNCIA]]-Tabela1[[#This Row],[DATA NASCIMENTO]])/365)</f>
        <v>24</v>
      </c>
      <c r="X326" s="12">
        <f>TRUNC((Tabela1[[#This Row],[DATA OCORRÊNCIA]]-Tabela1[[#This Row],[DATA ADMISSAO]])/365)</f>
        <v>5</v>
      </c>
      <c r="Y326" s="12" t="str">
        <f>VLOOKUP(Tabela1[[#This Row],[IDADE]],Informações!F:G,2,0)</f>
        <v>21 - 25 ANOS</v>
      </c>
      <c r="Z326" s="15" t="str">
        <f>VLOOKUP(Tabela1[[#This Row],[ANOS DE EMPRESA]],Informações!I:J,2,0)</f>
        <v>1 - 5 ANOS</v>
      </c>
    </row>
    <row r="327" spans="3:26" x14ac:dyDescent="0.25">
      <c r="C327" s="8">
        <v>324</v>
      </c>
      <c r="D327" s="8" t="s">
        <v>34</v>
      </c>
      <c r="E327" s="8" t="s">
        <v>36</v>
      </c>
      <c r="F327" s="8" t="s">
        <v>362</v>
      </c>
      <c r="G327" s="8" t="s">
        <v>822</v>
      </c>
      <c r="H327" s="8" t="s">
        <v>1293</v>
      </c>
      <c r="I327" s="9">
        <v>41339</v>
      </c>
      <c r="J327" s="9">
        <v>31842</v>
      </c>
      <c r="K327" s="8" t="s">
        <v>25</v>
      </c>
      <c r="L327" s="9">
        <v>43516.850694444445</v>
      </c>
      <c r="M327" s="8" t="s">
        <v>1299</v>
      </c>
      <c r="N327" s="8" t="s">
        <v>16</v>
      </c>
      <c r="O327" s="8">
        <v>0</v>
      </c>
      <c r="P327" s="8"/>
      <c r="Q327" s="8" t="s">
        <v>22</v>
      </c>
      <c r="R327" s="8" t="s">
        <v>14</v>
      </c>
      <c r="S327" s="8" t="s">
        <v>15</v>
      </c>
      <c r="T327" s="8" t="s">
        <v>13</v>
      </c>
      <c r="U327" s="8" t="s">
        <v>16</v>
      </c>
      <c r="V327" s="10" t="s">
        <v>1308</v>
      </c>
      <c r="W327" s="13">
        <f>TRUNC((Tabela1[[#This Row],[DATA OCORRÊNCIA]]-Tabela1[[#This Row],[DATA NASCIMENTO]])/365)</f>
        <v>31</v>
      </c>
      <c r="X327" s="12">
        <f>TRUNC((Tabela1[[#This Row],[DATA OCORRÊNCIA]]-Tabela1[[#This Row],[DATA ADMISSAO]])/365)</f>
        <v>5</v>
      </c>
      <c r="Y327" s="12" t="str">
        <f>VLOOKUP(Tabela1[[#This Row],[IDADE]],Informações!F:G,2,0)</f>
        <v>31 - 40 ANOS</v>
      </c>
      <c r="Z327" s="15" t="str">
        <f>VLOOKUP(Tabela1[[#This Row],[ANOS DE EMPRESA]],Informações!I:J,2,0)</f>
        <v>1 - 5 ANOS</v>
      </c>
    </row>
    <row r="328" spans="3:26" x14ac:dyDescent="0.25">
      <c r="C328" s="8">
        <v>325</v>
      </c>
      <c r="D328" s="8" t="s">
        <v>34</v>
      </c>
      <c r="E328" s="8" t="s">
        <v>36</v>
      </c>
      <c r="F328" s="8" t="s">
        <v>363</v>
      </c>
      <c r="G328" s="8" t="s">
        <v>912</v>
      </c>
      <c r="H328" s="8" t="s">
        <v>1294</v>
      </c>
      <c r="I328" s="9">
        <v>41459</v>
      </c>
      <c r="J328" s="9">
        <v>29212</v>
      </c>
      <c r="K328" s="8" t="s">
        <v>25</v>
      </c>
      <c r="L328" s="9">
        <v>43529.930555555555</v>
      </c>
      <c r="M328" s="8" t="s">
        <v>1301</v>
      </c>
      <c r="N328" s="8" t="s">
        <v>16</v>
      </c>
      <c r="O328" s="8">
        <v>15</v>
      </c>
      <c r="P328" s="8"/>
      <c r="Q328" s="8" t="s">
        <v>1341</v>
      </c>
      <c r="R328" s="8" t="s">
        <v>1313</v>
      </c>
      <c r="S328" s="8" t="s">
        <v>15</v>
      </c>
      <c r="T328" s="8" t="s">
        <v>13</v>
      </c>
      <c r="U328" s="8" t="s">
        <v>13</v>
      </c>
      <c r="V328" s="10" t="s">
        <v>1305</v>
      </c>
      <c r="W328" s="13">
        <f>TRUNC((Tabela1[[#This Row],[DATA OCORRÊNCIA]]-Tabela1[[#This Row],[DATA NASCIMENTO]])/365)</f>
        <v>39</v>
      </c>
      <c r="X328" s="12">
        <f>TRUNC((Tabela1[[#This Row],[DATA OCORRÊNCIA]]-Tabela1[[#This Row],[DATA ADMISSAO]])/365)</f>
        <v>5</v>
      </c>
      <c r="Y328" s="12" t="str">
        <f>VLOOKUP(Tabela1[[#This Row],[IDADE]],Informações!F:G,2,0)</f>
        <v>31 - 40 ANOS</v>
      </c>
      <c r="Z328" s="15" t="str">
        <f>VLOOKUP(Tabela1[[#This Row],[ANOS DE EMPRESA]],Informações!I:J,2,0)</f>
        <v>1 - 5 ANOS</v>
      </c>
    </row>
    <row r="329" spans="3:26" x14ac:dyDescent="0.25">
      <c r="C329" s="8">
        <v>326</v>
      </c>
      <c r="D329" s="8" t="s">
        <v>34</v>
      </c>
      <c r="E329" s="8" t="s">
        <v>38</v>
      </c>
      <c r="F329" s="8" t="s">
        <v>364</v>
      </c>
      <c r="G329" s="8" t="s">
        <v>992</v>
      </c>
      <c r="H329" s="8" t="s">
        <v>36</v>
      </c>
      <c r="I329" s="9">
        <v>42667</v>
      </c>
      <c r="J329" s="9">
        <v>32523</v>
      </c>
      <c r="K329" s="8" t="s">
        <v>25</v>
      </c>
      <c r="L329" s="9">
        <v>43542.527777777781</v>
      </c>
      <c r="M329" s="8" t="s">
        <v>1300</v>
      </c>
      <c r="N329" s="8" t="s">
        <v>16</v>
      </c>
      <c r="O329" s="8">
        <v>0</v>
      </c>
      <c r="P329" s="8">
        <v>0</v>
      </c>
      <c r="Q329" s="8" t="s">
        <v>1341</v>
      </c>
      <c r="R329" s="8" t="s">
        <v>14</v>
      </c>
      <c r="S329" s="8" t="s">
        <v>15</v>
      </c>
      <c r="T329" s="8" t="s">
        <v>13</v>
      </c>
      <c r="U329" s="8" t="s">
        <v>16</v>
      </c>
      <c r="V329" s="10" t="s">
        <v>1308</v>
      </c>
      <c r="W329" s="13">
        <f>TRUNC((Tabela1[[#This Row],[DATA OCORRÊNCIA]]-Tabela1[[#This Row],[DATA NASCIMENTO]])/365)</f>
        <v>30</v>
      </c>
      <c r="X329" s="12">
        <f>TRUNC((Tabela1[[#This Row],[DATA OCORRÊNCIA]]-Tabela1[[#This Row],[DATA ADMISSAO]])/365)</f>
        <v>2</v>
      </c>
      <c r="Y329" s="12" t="str">
        <f>VLOOKUP(Tabela1[[#This Row],[IDADE]],Informações!F:G,2,0)</f>
        <v>26 - 30 ANOS</v>
      </c>
      <c r="Z329" s="15" t="str">
        <f>VLOOKUP(Tabela1[[#This Row],[ANOS DE EMPRESA]],Informações!I:J,2,0)</f>
        <v>1 - 5 ANOS</v>
      </c>
    </row>
    <row r="330" spans="3:26" x14ac:dyDescent="0.25">
      <c r="C330" s="8">
        <v>327</v>
      </c>
      <c r="D330" s="8" t="s">
        <v>34</v>
      </c>
      <c r="E330" s="8" t="s">
        <v>38</v>
      </c>
      <c r="F330" s="8" t="s">
        <v>365</v>
      </c>
      <c r="G330" s="8" t="s">
        <v>993</v>
      </c>
      <c r="H330" s="8" t="s">
        <v>36</v>
      </c>
      <c r="I330" s="9">
        <v>42509</v>
      </c>
      <c r="J330" s="9">
        <v>35181</v>
      </c>
      <c r="K330" s="8" t="s">
        <v>26</v>
      </c>
      <c r="L330" s="9">
        <v>43613.75</v>
      </c>
      <c r="M330" s="8" t="s">
        <v>1300</v>
      </c>
      <c r="N330" s="8" t="s">
        <v>16</v>
      </c>
      <c r="O330" s="8">
        <v>0</v>
      </c>
      <c r="P330" s="8"/>
      <c r="Q330" s="8" t="s">
        <v>1341</v>
      </c>
      <c r="R330" s="8" t="s">
        <v>1313</v>
      </c>
      <c r="S330" s="8" t="s">
        <v>15</v>
      </c>
      <c r="T330" s="8" t="s">
        <v>13</v>
      </c>
      <c r="U330" s="8" t="s">
        <v>16</v>
      </c>
      <c r="V330" s="10" t="s">
        <v>1304</v>
      </c>
      <c r="W330" s="13">
        <f>TRUNC((Tabela1[[#This Row],[DATA OCORRÊNCIA]]-Tabela1[[#This Row],[DATA NASCIMENTO]])/365)</f>
        <v>23</v>
      </c>
      <c r="X330" s="12">
        <f>TRUNC((Tabela1[[#This Row],[DATA OCORRÊNCIA]]-Tabela1[[#This Row],[DATA ADMISSAO]])/365)</f>
        <v>3</v>
      </c>
      <c r="Y330" s="12" t="str">
        <f>VLOOKUP(Tabela1[[#This Row],[IDADE]],Informações!F:G,2,0)</f>
        <v>21 - 25 ANOS</v>
      </c>
      <c r="Z330" s="15" t="str">
        <f>VLOOKUP(Tabela1[[#This Row],[ANOS DE EMPRESA]],Informações!I:J,2,0)</f>
        <v>1 - 5 ANOS</v>
      </c>
    </row>
    <row r="331" spans="3:26" x14ac:dyDescent="0.25">
      <c r="C331" s="8">
        <v>328</v>
      </c>
      <c r="D331" s="8" t="s">
        <v>34</v>
      </c>
      <c r="E331" s="8" t="s">
        <v>36</v>
      </c>
      <c r="F331" s="8" t="s">
        <v>366</v>
      </c>
      <c r="G331" s="8" t="s">
        <v>994</v>
      </c>
      <c r="H331" s="8" t="s">
        <v>1297</v>
      </c>
      <c r="I331" s="9">
        <v>42129</v>
      </c>
      <c r="J331" s="9">
        <v>28749</v>
      </c>
      <c r="K331" s="8" t="s">
        <v>26</v>
      </c>
      <c r="L331" s="9">
        <v>43637.444444444445</v>
      </c>
      <c r="M331" s="8" t="s">
        <v>1300</v>
      </c>
      <c r="N331" s="8" t="s">
        <v>16</v>
      </c>
      <c r="O331" s="8">
        <v>0</v>
      </c>
      <c r="P331" s="8">
        <v>0</v>
      </c>
      <c r="Q331" s="8" t="s">
        <v>1341</v>
      </c>
      <c r="R331" s="8" t="s">
        <v>14</v>
      </c>
      <c r="S331" s="8" t="s">
        <v>15</v>
      </c>
      <c r="T331" s="8" t="s">
        <v>16</v>
      </c>
      <c r="U331" s="8" t="s">
        <v>16</v>
      </c>
      <c r="V331" s="10" t="s">
        <v>1307</v>
      </c>
      <c r="W331" s="13">
        <f>TRUNC((Tabela1[[#This Row],[DATA OCORRÊNCIA]]-Tabela1[[#This Row],[DATA NASCIMENTO]])/365)</f>
        <v>40</v>
      </c>
      <c r="X331" s="12">
        <f>TRUNC((Tabela1[[#This Row],[DATA OCORRÊNCIA]]-Tabela1[[#This Row],[DATA ADMISSAO]])/365)</f>
        <v>4</v>
      </c>
      <c r="Y331" s="12" t="str">
        <f>VLOOKUP(Tabela1[[#This Row],[IDADE]],Informações!F:G,2,0)</f>
        <v>31 - 40 ANOS</v>
      </c>
      <c r="Z331" s="15" t="str">
        <f>VLOOKUP(Tabela1[[#This Row],[ANOS DE EMPRESA]],Informações!I:J,2,0)</f>
        <v>1 - 5 ANOS</v>
      </c>
    </row>
    <row r="332" spans="3:26" x14ac:dyDescent="0.25">
      <c r="C332" s="8">
        <v>329</v>
      </c>
      <c r="D332" s="8" t="s">
        <v>34</v>
      </c>
      <c r="E332" s="8" t="s">
        <v>36</v>
      </c>
      <c r="F332" s="8" t="s">
        <v>367</v>
      </c>
      <c r="G332" s="8" t="s">
        <v>960</v>
      </c>
      <c r="H332" s="8" t="s">
        <v>1297</v>
      </c>
      <c r="I332" s="9">
        <v>43118</v>
      </c>
      <c r="J332" s="9">
        <v>34039</v>
      </c>
      <c r="K332" s="8" t="s">
        <v>26</v>
      </c>
      <c r="L332" s="9">
        <v>43639.104166666664</v>
      </c>
      <c r="M332" s="8" t="s">
        <v>1301</v>
      </c>
      <c r="N332" s="8" t="s">
        <v>16</v>
      </c>
      <c r="O332" s="8">
        <v>0</v>
      </c>
      <c r="P332" s="8">
        <v>0</v>
      </c>
      <c r="Q332" s="8" t="s">
        <v>1341</v>
      </c>
      <c r="R332" s="8" t="s">
        <v>14</v>
      </c>
      <c r="S332" s="8" t="s">
        <v>15</v>
      </c>
      <c r="T332" s="8" t="s">
        <v>13</v>
      </c>
      <c r="U332" s="8" t="s">
        <v>16</v>
      </c>
      <c r="V332" s="10" t="s">
        <v>1302</v>
      </c>
      <c r="W332" s="13">
        <f>TRUNC((Tabela1[[#This Row],[DATA OCORRÊNCIA]]-Tabela1[[#This Row],[DATA NASCIMENTO]])/365)</f>
        <v>26</v>
      </c>
      <c r="X332" s="12">
        <f>TRUNC((Tabela1[[#This Row],[DATA OCORRÊNCIA]]-Tabela1[[#This Row],[DATA ADMISSAO]])/365)</f>
        <v>1</v>
      </c>
      <c r="Y332" s="12" t="str">
        <f>VLOOKUP(Tabela1[[#This Row],[IDADE]],Informações!F:G,2,0)</f>
        <v>26 - 30 ANOS</v>
      </c>
      <c r="Z332" s="15" t="str">
        <f>VLOOKUP(Tabela1[[#This Row],[ANOS DE EMPRESA]],Informações!I:J,2,0)</f>
        <v>1 - 5 ANOS</v>
      </c>
    </row>
    <row r="333" spans="3:26" x14ac:dyDescent="0.25">
      <c r="C333" s="8">
        <v>330</v>
      </c>
      <c r="D333" s="8" t="s">
        <v>34</v>
      </c>
      <c r="E333" s="8" t="s">
        <v>36</v>
      </c>
      <c r="F333" s="8" t="s">
        <v>368</v>
      </c>
      <c r="G333" s="8" t="s">
        <v>995</v>
      </c>
      <c r="H333" s="8" t="s">
        <v>1297</v>
      </c>
      <c r="I333" s="9">
        <v>38108</v>
      </c>
      <c r="J333" s="9">
        <v>28539</v>
      </c>
      <c r="K333" s="8" t="s">
        <v>26</v>
      </c>
      <c r="L333" s="9">
        <v>43653.260416666664</v>
      </c>
      <c r="M333" s="8" t="s">
        <v>1299</v>
      </c>
      <c r="N333" s="8" t="s">
        <v>16</v>
      </c>
      <c r="O333" s="8">
        <v>1</v>
      </c>
      <c r="P333" s="8">
        <v>0</v>
      </c>
      <c r="Q333" s="8" t="s">
        <v>1341</v>
      </c>
      <c r="R333" s="8" t="s">
        <v>20</v>
      </c>
      <c r="S333" s="8" t="s">
        <v>15</v>
      </c>
      <c r="T333" s="8" t="s">
        <v>13</v>
      </c>
      <c r="U333" s="8" t="s">
        <v>16</v>
      </c>
      <c r="V333" s="10" t="s">
        <v>1305</v>
      </c>
      <c r="W333" s="13">
        <f>TRUNC((Tabela1[[#This Row],[DATA OCORRÊNCIA]]-Tabela1[[#This Row],[DATA NASCIMENTO]])/365)</f>
        <v>41</v>
      </c>
      <c r="X333" s="12">
        <f>TRUNC((Tabela1[[#This Row],[DATA OCORRÊNCIA]]-Tabela1[[#This Row],[DATA ADMISSAO]])/365)</f>
        <v>15</v>
      </c>
      <c r="Y333" s="12" t="str">
        <f>VLOOKUP(Tabela1[[#This Row],[IDADE]],Informações!F:G,2,0)</f>
        <v>41- 50 ANOS</v>
      </c>
      <c r="Z333" s="15" t="str">
        <f>VLOOKUP(Tabela1[[#This Row],[ANOS DE EMPRESA]],Informações!I:J,2,0)</f>
        <v>11 - 20 ANOS</v>
      </c>
    </row>
    <row r="334" spans="3:26" x14ac:dyDescent="0.25">
      <c r="C334" s="8">
        <v>331</v>
      </c>
      <c r="D334" s="8" t="s">
        <v>34</v>
      </c>
      <c r="E334" s="8" t="s">
        <v>36</v>
      </c>
      <c r="F334" s="8" t="s">
        <v>369</v>
      </c>
      <c r="G334" s="8" t="s">
        <v>996</v>
      </c>
      <c r="H334" s="8" t="s">
        <v>36</v>
      </c>
      <c r="I334" s="9">
        <v>40232</v>
      </c>
      <c r="J334" s="9">
        <v>33382</v>
      </c>
      <c r="K334" s="8" t="s">
        <v>26</v>
      </c>
      <c r="L334" s="9">
        <v>43652.333333333336</v>
      </c>
      <c r="M334" s="8" t="s">
        <v>1301</v>
      </c>
      <c r="N334" s="8" t="s">
        <v>16</v>
      </c>
      <c r="O334" s="8">
        <v>1</v>
      </c>
      <c r="P334" s="8">
        <v>0</v>
      </c>
      <c r="Q334" s="8" t="s">
        <v>1341</v>
      </c>
      <c r="R334" s="8" t="s">
        <v>19</v>
      </c>
      <c r="S334" s="8" t="s">
        <v>15</v>
      </c>
      <c r="T334" s="8" t="s">
        <v>13</v>
      </c>
      <c r="U334" s="8" t="s">
        <v>16</v>
      </c>
      <c r="V334" s="10" t="s">
        <v>1310</v>
      </c>
      <c r="W334" s="13">
        <f>TRUNC((Tabela1[[#This Row],[DATA OCORRÊNCIA]]-Tabela1[[#This Row],[DATA NASCIMENTO]])/365)</f>
        <v>28</v>
      </c>
      <c r="X334" s="12">
        <f>TRUNC((Tabela1[[#This Row],[DATA OCORRÊNCIA]]-Tabela1[[#This Row],[DATA ADMISSAO]])/365)</f>
        <v>9</v>
      </c>
      <c r="Y334" s="12" t="str">
        <f>VLOOKUP(Tabela1[[#This Row],[IDADE]],Informações!F:G,2,0)</f>
        <v>26 - 30 ANOS</v>
      </c>
      <c r="Z334" s="15" t="str">
        <f>VLOOKUP(Tabela1[[#This Row],[ANOS DE EMPRESA]],Informações!I:J,2,0)</f>
        <v>6 - 10 ANOS</v>
      </c>
    </row>
    <row r="335" spans="3:26" x14ac:dyDescent="0.25">
      <c r="C335" s="8">
        <v>332</v>
      </c>
      <c r="D335" s="8" t="s">
        <v>34</v>
      </c>
      <c r="E335" s="8" t="s">
        <v>36</v>
      </c>
      <c r="F335" s="8" t="s">
        <v>370</v>
      </c>
      <c r="G335" s="8" t="s">
        <v>997</v>
      </c>
      <c r="H335" s="8" t="s">
        <v>36</v>
      </c>
      <c r="I335" s="9">
        <v>40659</v>
      </c>
      <c r="J335" s="9">
        <v>23964</v>
      </c>
      <c r="K335" s="8" t="s">
        <v>26</v>
      </c>
      <c r="L335" s="9">
        <v>43632.854166666664</v>
      </c>
      <c r="M335" s="8" t="s">
        <v>1300</v>
      </c>
      <c r="N335" s="8" t="s">
        <v>13</v>
      </c>
      <c r="O335" s="8">
        <v>90</v>
      </c>
      <c r="P335" s="8"/>
      <c r="Q335" s="8" t="s">
        <v>1341</v>
      </c>
      <c r="R335" s="8" t="s">
        <v>19</v>
      </c>
      <c r="S335" s="8" t="s">
        <v>15</v>
      </c>
      <c r="T335" s="8" t="s">
        <v>13</v>
      </c>
      <c r="U335" s="8" t="s">
        <v>13</v>
      </c>
      <c r="V335" s="10" t="s">
        <v>1304</v>
      </c>
      <c r="W335" s="13">
        <f>TRUNC((Tabela1[[#This Row],[DATA OCORRÊNCIA]]-Tabela1[[#This Row],[DATA NASCIMENTO]])/365)</f>
        <v>53</v>
      </c>
      <c r="X335" s="12">
        <f>TRUNC((Tabela1[[#This Row],[DATA OCORRÊNCIA]]-Tabela1[[#This Row],[DATA ADMISSAO]])/365)</f>
        <v>8</v>
      </c>
      <c r="Y335" s="12" t="str">
        <f>VLOOKUP(Tabela1[[#This Row],[IDADE]],Informações!F:G,2,0)</f>
        <v>51 - 60 ANOS</v>
      </c>
      <c r="Z335" s="15" t="str">
        <f>VLOOKUP(Tabela1[[#This Row],[ANOS DE EMPRESA]],Informações!I:J,2,0)</f>
        <v>6 - 10 ANOS</v>
      </c>
    </row>
    <row r="336" spans="3:26" x14ac:dyDescent="0.25">
      <c r="C336" s="8">
        <v>333</v>
      </c>
      <c r="D336" s="8" t="s">
        <v>34</v>
      </c>
      <c r="E336" s="8" t="s">
        <v>36</v>
      </c>
      <c r="F336" s="8" t="s">
        <v>371</v>
      </c>
      <c r="G336" s="8" t="s">
        <v>998</v>
      </c>
      <c r="H336" s="8" t="s">
        <v>36</v>
      </c>
      <c r="I336" s="9">
        <v>42073</v>
      </c>
      <c r="J336" s="9">
        <v>27539</v>
      </c>
      <c r="K336" s="8" t="s">
        <v>26</v>
      </c>
      <c r="L336" s="9">
        <v>43635.625</v>
      </c>
      <c r="M336" s="8" t="s">
        <v>1300</v>
      </c>
      <c r="N336" s="8" t="s">
        <v>16</v>
      </c>
      <c r="O336" s="8">
        <v>0</v>
      </c>
      <c r="P336" s="8"/>
      <c r="Q336" s="8" t="s">
        <v>1341</v>
      </c>
      <c r="R336" s="8" t="s">
        <v>14</v>
      </c>
      <c r="S336" s="8" t="s">
        <v>15</v>
      </c>
      <c r="T336" s="8" t="s">
        <v>13</v>
      </c>
      <c r="U336" s="8" t="s">
        <v>16</v>
      </c>
      <c r="V336" s="10" t="s">
        <v>1306</v>
      </c>
      <c r="W336" s="13">
        <f>TRUNC((Tabela1[[#This Row],[DATA OCORRÊNCIA]]-Tabela1[[#This Row],[DATA NASCIMENTO]])/365)</f>
        <v>44</v>
      </c>
      <c r="X336" s="12">
        <f>TRUNC((Tabela1[[#This Row],[DATA OCORRÊNCIA]]-Tabela1[[#This Row],[DATA ADMISSAO]])/365)</f>
        <v>4</v>
      </c>
      <c r="Y336" s="12" t="str">
        <f>VLOOKUP(Tabela1[[#This Row],[IDADE]],Informações!F:G,2,0)</f>
        <v>41- 50 ANOS</v>
      </c>
      <c r="Z336" s="15" t="str">
        <f>VLOOKUP(Tabela1[[#This Row],[ANOS DE EMPRESA]],Informações!I:J,2,0)</f>
        <v>1 - 5 ANOS</v>
      </c>
    </row>
    <row r="337" spans="3:26" x14ac:dyDescent="0.25">
      <c r="C337" s="8">
        <v>334</v>
      </c>
      <c r="D337" s="8" t="s">
        <v>34</v>
      </c>
      <c r="E337" s="8" t="s">
        <v>36</v>
      </c>
      <c r="F337" s="8" t="s">
        <v>372</v>
      </c>
      <c r="G337" s="8" t="s">
        <v>999</v>
      </c>
      <c r="H337" s="8" t="s">
        <v>1294</v>
      </c>
      <c r="I337" s="9">
        <v>41081</v>
      </c>
      <c r="J337" s="9">
        <v>24362</v>
      </c>
      <c r="K337" s="8" t="s">
        <v>26</v>
      </c>
      <c r="L337" s="9">
        <v>43630.861111111109</v>
      </c>
      <c r="M337" s="8" t="s">
        <v>1301</v>
      </c>
      <c r="N337" s="8" t="s">
        <v>16</v>
      </c>
      <c r="O337" s="8">
        <v>0</v>
      </c>
      <c r="P337" s="8">
        <v>0</v>
      </c>
      <c r="Q337" s="8" t="s">
        <v>22</v>
      </c>
      <c r="R337" s="8" t="s">
        <v>20</v>
      </c>
      <c r="S337" s="8" t="s">
        <v>15</v>
      </c>
      <c r="T337" s="8" t="s">
        <v>13</v>
      </c>
      <c r="U337" s="8" t="s">
        <v>16</v>
      </c>
      <c r="V337" s="10" t="s">
        <v>1308</v>
      </c>
      <c r="W337" s="13">
        <f>TRUNC((Tabela1[[#This Row],[DATA OCORRÊNCIA]]-Tabela1[[#This Row],[DATA NASCIMENTO]])/365)</f>
        <v>52</v>
      </c>
      <c r="X337" s="12">
        <f>TRUNC((Tabela1[[#This Row],[DATA OCORRÊNCIA]]-Tabela1[[#This Row],[DATA ADMISSAO]])/365)</f>
        <v>6</v>
      </c>
      <c r="Y337" s="12" t="str">
        <f>VLOOKUP(Tabela1[[#This Row],[IDADE]],Informações!F:G,2,0)</f>
        <v>51 - 60 ANOS</v>
      </c>
      <c r="Z337" s="15" t="str">
        <f>VLOOKUP(Tabela1[[#This Row],[ANOS DE EMPRESA]],Informações!I:J,2,0)</f>
        <v>6 - 10 ANOS</v>
      </c>
    </row>
    <row r="338" spans="3:26" x14ac:dyDescent="0.25">
      <c r="C338" s="8">
        <v>335</v>
      </c>
      <c r="D338" s="8" t="s">
        <v>34</v>
      </c>
      <c r="E338" s="8" t="s">
        <v>36</v>
      </c>
      <c r="F338" s="8" t="s">
        <v>373</v>
      </c>
      <c r="G338" s="8" t="s">
        <v>1000</v>
      </c>
      <c r="H338" s="8" t="s">
        <v>36</v>
      </c>
      <c r="I338" s="9">
        <v>42219</v>
      </c>
      <c r="J338" s="9">
        <v>33341</v>
      </c>
      <c r="K338" s="8" t="s">
        <v>26</v>
      </c>
      <c r="L338" s="9">
        <v>43660.548611111109</v>
      </c>
      <c r="M338" s="8" t="s">
        <v>1301</v>
      </c>
      <c r="N338" s="8" t="s">
        <v>16</v>
      </c>
      <c r="O338" s="8">
        <v>6</v>
      </c>
      <c r="P338" s="8"/>
      <c r="Q338" s="8" t="s">
        <v>1341</v>
      </c>
      <c r="R338" s="8" t="s">
        <v>19</v>
      </c>
      <c r="S338" s="8" t="s">
        <v>15</v>
      </c>
      <c r="T338" s="8" t="s">
        <v>13</v>
      </c>
      <c r="U338" s="8" t="s">
        <v>24</v>
      </c>
      <c r="V338" s="10" t="s">
        <v>1305</v>
      </c>
      <c r="W338" s="13">
        <f>TRUNC((Tabela1[[#This Row],[DATA OCORRÊNCIA]]-Tabela1[[#This Row],[DATA NASCIMENTO]])/365)</f>
        <v>28</v>
      </c>
      <c r="X338" s="12">
        <f>TRUNC((Tabela1[[#This Row],[DATA OCORRÊNCIA]]-Tabela1[[#This Row],[DATA ADMISSAO]])/365)</f>
        <v>3</v>
      </c>
      <c r="Y338" s="12" t="str">
        <f>VLOOKUP(Tabela1[[#This Row],[IDADE]],Informações!F:G,2,0)</f>
        <v>26 - 30 ANOS</v>
      </c>
      <c r="Z338" s="15" t="str">
        <f>VLOOKUP(Tabela1[[#This Row],[ANOS DE EMPRESA]],Informações!I:J,2,0)</f>
        <v>1 - 5 ANOS</v>
      </c>
    </row>
    <row r="339" spans="3:26" x14ac:dyDescent="0.25">
      <c r="C339" s="8">
        <v>336</v>
      </c>
      <c r="D339" s="8" t="s">
        <v>34</v>
      </c>
      <c r="E339" s="8" t="s">
        <v>38</v>
      </c>
      <c r="F339" s="8" t="s">
        <v>374</v>
      </c>
      <c r="G339" s="8" t="s">
        <v>1001</v>
      </c>
      <c r="H339" s="8" t="s">
        <v>1296</v>
      </c>
      <c r="I339" s="9">
        <v>41142</v>
      </c>
      <c r="J339" s="9">
        <v>34088</v>
      </c>
      <c r="K339" s="8" t="s">
        <v>26</v>
      </c>
      <c r="L339" s="9">
        <v>43605.666666666664</v>
      </c>
      <c r="M339" s="8" t="s">
        <v>1300</v>
      </c>
      <c r="N339" s="8" t="s">
        <v>16</v>
      </c>
      <c r="O339" s="8">
        <v>0</v>
      </c>
      <c r="P339" s="8"/>
      <c r="Q339" s="8" t="s">
        <v>22</v>
      </c>
      <c r="R339" s="8" t="s">
        <v>1313</v>
      </c>
      <c r="S339" s="8" t="s">
        <v>15</v>
      </c>
      <c r="T339" s="8" t="s">
        <v>24</v>
      </c>
      <c r="U339" s="8" t="s">
        <v>24</v>
      </c>
      <c r="V339" s="10" t="s">
        <v>1310</v>
      </c>
      <c r="W339" s="13">
        <f>TRUNC((Tabela1[[#This Row],[DATA OCORRÊNCIA]]-Tabela1[[#This Row],[DATA NASCIMENTO]])/365)</f>
        <v>26</v>
      </c>
      <c r="X339" s="12">
        <f>TRUNC((Tabela1[[#This Row],[DATA OCORRÊNCIA]]-Tabela1[[#This Row],[DATA ADMISSAO]])/365)</f>
        <v>6</v>
      </c>
      <c r="Y339" s="12" t="str">
        <f>VLOOKUP(Tabela1[[#This Row],[IDADE]],Informações!F:G,2,0)</f>
        <v>26 - 30 ANOS</v>
      </c>
      <c r="Z339" s="15" t="str">
        <f>VLOOKUP(Tabela1[[#This Row],[ANOS DE EMPRESA]],Informações!I:J,2,0)</f>
        <v>6 - 10 ANOS</v>
      </c>
    </row>
    <row r="340" spans="3:26" x14ac:dyDescent="0.25">
      <c r="C340" s="8">
        <v>337</v>
      </c>
      <c r="D340" s="8" t="s">
        <v>34</v>
      </c>
      <c r="E340" s="8" t="s">
        <v>23</v>
      </c>
      <c r="F340" s="8" t="s">
        <v>375</v>
      </c>
      <c r="G340" s="8" t="s">
        <v>1002</v>
      </c>
      <c r="H340" s="8" t="s">
        <v>1295</v>
      </c>
      <c r="I340" s="9">
        <v>39490</v>
      </c>
      <c r="J340" s="9">
        <v>20505</v>
      </c>
      <c r="K340" s="8" t="s">
        <v>26</v>
      </c>
      <c r="L340" s="9">
        <v>43632.041666666664</v>
      </c>
      <c r="M340" s="8" t="s">
        <v>1300</v>
      </c>
      <c r="N340" s="8" t="s">
        <v>16</v>
      </c>
      <c r="O340" s="8">
        <v>0</v>
      </c>
      <c r="P340" s="8"/>
      <c r="Q340" s="8" t="s">
        <v>22</v>
      </c>
      <c r="R340" s="8" t="s">
        <v>14</v>
      </c>
      <c r="S340" s="8" t="s">
        <v>15</v>
      </c>
      <c r="T340" s="8" t="s">
        <v>16</v>
      </c>
      <c r="U340" s="8" t="s">
        <v>24</v>
      </c>
      <c r="V340" s="10" t="s">
        <v>1305</v>
      </c>
      <c r="W340" s="13">
        <f>TRUNC((Tabela1[[#This Row],[DATA OCORRÊNCIA]]-Tabela1[[#This Row],[DATA NASCIMENTO]])/365)</f>
        <v>63</v>
      </c>
      <c r="X340" s="12">
        <f>TRUNC((Tabela1[[#This Row],[DATA OCORRÊNCIA]]-Tabela1[[#This Row],[DATA ADMISSAO]])/365)</f>
        <v>11</v>
      </c>
      <c r="Y340" s="12" t="str">
        <f>VLOOKUP(Tabela1[[#This Row],[IDADE]],Informações!F:G,2,0)</f>
        <v>ACIMA DOS 60 ANOS</v>
      </c>
      <c r="Z340" s="15" t="str">
        <f>VLOOKUP(Tabela1[[#This Row],[ANOS DE EMPRESA]],Informações!I:J,2,0)</f>
        <v>11 - 20 ANOS</v>
      </c>
    </row>
    <row r="341" spans="3:26" x14ac:dyDescent="0.25">
      <c r="C341" s="8">
        <v>338</v>
      </c>
      <c r="D341" s="8" t="s">
        <v>34</v>
      </c>
      <c r="E341" s="8" t="s">
        <v>36</v>
      </c>
      <c r="F341" s="8" t="s">
        <v>376</v>
      </c>
      <c r="G341" s="8" t="s">
        <v>1003</v>
      </c>
      <c r="H341" s="8" t="s">
        <v>1294</v>
      </c>
      <c r="I341" s="9">
        <v>40282</v>
      </c>
      <c r="J341" s="9">
        <v>30355</v>
      </c>
      <c r="K341" s="8" t="s">
        <v>26</v>
      </c>
      <c r="L341" s="9">
        <v>43637.611111111109</v>
      </c>
      <c r="M341" s="8" t="s">
        <v>1301</v>
      </c>
      <c r="N341" s="8" t="s">
        <v>16</v>
      </c>
      <c r="O341" s="8">
        <v>0</v>
      </c>
      <c r="P341" s="8"/>
      <c r="Q341" s="8" t="s">
        <v>22</v>
      </c>
      <c r="R341" s="8" t="s">
        <v>20</v>
      </c>
      <c r="S341" s="8" t="s">
        <v>15</v>
      </c>
      <c r="T341" s="8" t="s">
        <v>13</v>
      </c>
      <c r="U341" s="8" t="s">
        <v>16</v>
      </c>
      <c r="V341" s="10" t="s">
        <v>1310</v>
      </c>
      <c r="W341" s="13">
        <f>TRUNC((Tabela1[[#This Row],[DATA OCORRÊNCIA]]-Tabela1[[#This Row],[DATA NASCIMENTO]])/365)</f>
        <v>36</v>
      </c>
      <c r="X341" s="12">
        <f>TRUNC((Tabela1[[#This Row],[DATA OCORRÊNCIA]]-Tabela1[[#This Row],[DATA ADMISSAO]])/365)</f>
        <v>9</v>
      </c>
      <c r="Y341" s="12" t="str">
        <f>VLOOKUP(Tabela1[[#This Row],[IDADE]],Informações!F:G,2,0)</f>
        <v>31 - 40 ANOS</v>
      </c>
      <c r="Z341" s="15" t="str">
        <f>VLOOKUP(Tabela1[[#This Row],[ANOS DE EMPRESA]],Informações!I:J,2,0)</f>
        <v>6 - 10 ANOS</v>
      </c>
    </row>
    <row r="342" spans="3:26" x14ac:dyDescent="0.25">
      <c r="C342" s="8">
        <v>339</v>
      </c>
      <c r="D342" s="8" t="s">
        <v>35</v>
      </c>
      <c r="E342" s="8" t="s">
        <v>36</v>
      </c>
      <c r="F342" s="8" t="s">
        <v>377</v>
      </c>
      <c r="G342" s="8" t="s">
        <v>1004</v>
      </c>
      <c r="H342" s="8" t="s">
        <v>36</v>
      </c>
      <c r="I342" s="9">
        <v>42829</v>
      </c>
      <c r="J342" s="9">
        <v>36026</v>
      </c>
      <c r="K342" s="8" t="s">
        <v>25</v>
      </c>
      <c r="L342" s="9">
        <v>43355.625</v>
      </c>
      <c r="M342" s="8" t="s">
        <v>1300</v>
      </c>
      <c r="N342" s="8" t="s">
        <v>16</v>
      </c>
      <c r="O342" s="8">
        <v>13</v>
      </c>
      <c r="P342" s="8">
        <v>0</v>
      </c>
      <c r="Q342" s="8" t="s">
        <v>1341</v>
      </c>
      <c r="R342" s="8" t="s">
        <v>14</v>
      </c>
      <c r="S342" s="8" t="s">
        <v>15</v>
      </c>
      <c r="T342" s="8" t="s">
        <v>13</v>
      </c>
      <c r="U342" s="8" t="s">
        <v>13</v>
      </c>
      <c r="V342" s="10" t="s">
        <v>1309</v>
      </c>
      <c r="W342" s="13">
        <f>TRUNC((Tabela1[[#This Row],[DATA OCORRÊNCIA]]-Tabela1[[#This Row],[DATA NASCIMENTO]])/365)</f>
        <v>20</v>
      </c>
      <c r="X342" s="12">
        <f>TRUNC((Tabela1[[#This Row],[DATA OCORRÊNCIA]]-Tabela1[[#This Row],[DATA ADMISSAO]])/365)</f>
        <v>1</v>
      </c>
      <c r="Y342" s="12" t="str">
        <f>VLOOKUP(Tabela1[[#This Row],[IDADE]],Informações!F:G,2,0)</f>
        <v>18 - 20 ANOS</v>
      </c>
      <c r="Z342" s="15" t="str">
        <f>VLOOKUP(Tabela1[[#This Row],[ANOS DE EMPRESA]],Informações!I:J,2,0)</f>
        <v>1 - 5 ANOS</v>
      </c>
    </row>
    <row r="343" spans="3:26" x14ac:dyDescent="0.25">
      <c r="C343" s="8">
        <v>340</v>
      </c>
      <c r="D343" s="8" t="s">
        <v>35</v>
      </c>
      <c r="E343" s="8" t="s">
        <v>38</v>
      </c>
      <c r="F343" s="8" t="s">
        <v>378</v>
      </c>
      <c r="G343" s="8" t="s">
        <v>1005</v>
      </c>
      <c r="H343" s="8" t="s">
        <v>36</v>
      </c>
      <c r="I343" s="9">
        <v>37000</v>
      </c>
      <c r="J343" s="9">
        <v>28674</v>
      </c>
      <c r="K343" s="8" t="s">
        <v>21</v>
      </c>
      <c r="L343" s="9">
        <v>43126.138888888891</v>
      </c>
      <c r="M343" s="8" t="s">
        <v>1301</v>
      </c>
      <c r="N343" s="8" t="s">
        <v>16</v>
      </c>
      <c r="O343" s="8">
        <v>14</v>
      </c>
      <c r="P343" s="8">
        <v>0</v>
      </c>
      <c r="Q343" s="8" t="s">
        <v>1341</v>
      </c>
      <c r="R343" s="8" t="s">
        <v>19</v>
      </c>
      <c r="S343" s="8" t="s">
        <v>15</v>
      </c>
      <c r="T343" s="8" t="s">
        <v>13</v>
      </c>
      <c r="U343" s="8" t="s">
        <v>16</v>
      </c>
      <c r="V343" s="10" t="s">
        <v>1304</v>
      </c>
      <c r="W343" s="13">
        <f>TRUNC((Tabela1[[#This Row],[DATA OCORRÊNCIA]]-Tabela1[[#This Row],[DATA NASCIMENTO]])/365)</f>
        <v>39</v>
      </c>
      <c r="X343" s="12">
        <f>TRUNC((Tabela1[[#This Row],[DATA OCORRÊNCIA]]-Tabela1[[#This Row],[DATA ADMISSAO]])/365)</f>
        <v>16</v>
      </c>
      <c r="Y343" s="12" t="str">
        <f>VLOOKUP(Tabela1[[#This Row],[IDADE]],Informações!F:G,2,0)</f>
        <v>31 - 40 ANOS</v>
      </c>
      <c r="Z343" s="15" t="str">
        <f>VLOOKUP(Tabela1[[#This Row],[ANOS DE EMPRESA]],Informações!I:J,2,0)</f>
        <v>11 - 20 ANOS</v>
      </c>
    </row>
    <row r="344" spans="3:26" x14ac:dyDescent="0.25">
      <c r="C344" s="8">
        <v>341</v>
      </c>
      <c r="D344" s="8" t="s">
        <v>35</v>
      </c>
      <c r="E344" s="8" t="s">
        <v>36</v>
      </c>
      <c r="F344" s="8" t="s">
        <v>379</v>
      </c>
      <c r="G344" s="8" t="s">
        <v>1006</v>
      </c>
      <c r="H344" s="8" t="s">
        <v>1293</v>
      </c>
      <c r="I344" s="9">
        <v>42845</v>
      </c>
      <c r="J344" s="9">
        <v>35621</v>
      </c>
      <c r="K344" s="8" t="s">
        <v>25</v>
      </c>
      <c r="L344" s="9">
        <v>43355.416666666664</v>
      </c>
      <c r="M344" s="8" t="s">
        <v>1301</v>
      </c>
      <c r="N344" s="8" t="s">
        <v>16</v>
      </c>
      <c r="O344" s="8">
        <v>2</v>
      </c>
      <c r="P344" s="8">
        <v>0</v>
      </c>
      <c r="Q344" s="8" t="s">
        <v>1341</v>
      </c>
      <c r="R344" s="8" t="s">
        <v>14</v>
      </c>
      <c r="S344" s="8" t="s">
        <v>15</v>
      </c>
      <c r="T344" s="8" t="s">
        <v>13</v>
      </c>
      <c r="U344" s="8" t="s">
        <v>16</v>
      </c>
      <c r="V344" s="10" t="s">
        <v>1309</v>
      </c>
      <c r="W344" s="13">
        <f>TRUNC((Tabela1[[#This Row],[DATA OCORRÊNCIA]]-Tabela1[[#This Row],[DATA NASCIMENTO]])/365)</f>
        <v>21</v>
      </c>
      <c r="X344" s="12">
        <f>TRUNC((Tabela1[[#This Row],[DATA OCORRÊNCIA]]-Tabela1[[#This Row],[DATA ADMISSAO]])/365)</f>
        <v>1</v>
      </c>
      <c r="Y344" s="12" t="str">
        <f>VLOOKUP(Tabela1[[#This Row],[IDADE]],Informações!F:G,2,0)</f>
        <v>21 - 25 ANOS</v>
      </c>
      <c r="Z344" s="15" t="str">
        <f>VLOOKUP(Tabela1[[#This Row],[ANOS DE EMPRESA]],Informações!I:J,2,0)</f>
        <v>1 - 5 ANOS</v>
      </c>
    </row>
    <row r="345" spans="3:26" x14ac:dyDescent="0.25">
      <c r="C345" s="8">
        <v>342</v>
      </c>
      <c r="D345" s="8" t="s">
        <v>35</v>
      </c>
      <c r="E345" s="8" t="s">
        <v>36</v>
      </c>
      <c r="F345" s="8" t="s">
        <v>380</v>
      </c>
      <c r="G345" s="8" t="s">
        <v>1007</v>
      </c>
      <c r="H345" s="8" t="s">
        <v>1294</v>
      </c>
      <c r="I345" s="9">
        <v>40725</v>
      </c>
      <c r="J345" s="9">
        <v>17305</v>
      </c>
      <c r="K345" s="8" t="s">
        <v>25</v>
      </c>
      <c r="L345" s="9">
        <v>43357.555555555555</v>
      </c>
      <c r="M345" s="8" t="s">
        <v>1299</v>
      </c>
      <c r="N345" s="8" t="s">
        <v>16</v>
      </c>
      <c r="O345" s="8">
        <v>1</v>
      </c>
      <c r="P345" s="8">
        <v>0</v>
      </c>
      <c r="Q345" s="8" t="s">
        <v>22</v>
      </c>
      <c r="R345" s="8" t="s">
        <v>14</v>
      </c>
      <c r="S345" s="8" t="s">
        <v>15</v>
      </c>
      <c r="T345" s="8" t="s">
        <v>13</v>
      </c>
      <c r="U345" s="8" t="s">
        <v>16</v>
      </c>
      <c r="V345" s="10" t="s">
        <v>1309</v>
      </c>
      <c r="W345" s="13">
        <f>TRUNC((Tabela1[[#This Row],[DATA OCORRÊNCIA]]-Tabela1[[#This Row],[DATA NASCIMENTO]])/365)</f>
        <v>71</v>
      </c>
      <c r="X345" s="12">
        <f>TRUNC((Tabela1[[#This Row],[DATA OCORRÊNCIA]]-Tabela1[[#This Row],[DATA ADMISSAO]])/365)</f>
        <v>7</v>
      </c>
      <c r="Y345" s="12" t="str">
        <f>VLOOKUP(Tabela1[[#This Row],[IDADE]],Informações!F:G,2,0)</f>
        <v>ACIMA DOS 60 ANOS</v>
      </c>
      <c r="Z345" s="15" t="str">
        <f>VLOOKUP(Tabela1[[#This Row],[ANOS DE EMPRESA]],Informações!I:J,2,0)</f>
        <v>6 - 10 ANOS</v>
      </c>
    </row>
    <row r="346" spans="3:26" x14ac:dyDescent="0.25">
      <c r="C346" s="8">
        <v>343</v>
      </c>
      <c r="D346" s="8" t="s">
        <v>35</v>
      </c>
      <c r="E346" s="8" t="s">
        <v>36</v>
      </c>
      <c r="F346" s="8" t="s">
        <v>381</v>
      </c>
      <c r="G346" s="8" t="s">
        <v>1008</v>
      </c>
      <c r="H346" s="8" t="s">
        <v>36</v>
      </c>
      <c r="I346" s="9">
        <v>40743</v>
      </c>
      <c r="J346" s="9">
        <v>32535</v>
      </c>
      <c r="K346" s="8" t="s">
        <v>12</v>
      </c>
      <c r="L346" s="9">
        <v>42623.208333333336</v>
      </c>
      <c r="M346" s="8" t="s">
        <v>1301</v>
      </c>
      <c r="N346" s="8" t="s">
        <v>13</v>
      </c>
      <c r="O346" s="8">
        <v>60</v>
      </c>
      <c r="P346" s="8"/>
      <c r="Q346" s="8" t="s">
        <v>1341</v>
      </c>
      <c r="R346" s="8" t="s">
        <v>19</v>
      </c>
      <c r="S346" s="8" t="s">
        <v>15</v>
      </c>
      <c r="T346" s="8" t="s">
        <v>13</v>
      </c>
      <c r="U346" s="8" t="s">
        <v>13</v>
      </c>
      <c r="V346" s="10" t="s">
        <v>1302</v>
      </c>
      <c r="W346" s="13">
        <f>TRUNC((Tabela1[[#This Row],[DATA OCORRÊNCIA]]-Tabela1[[#This Row],[DATA NASCIMENTO]])/365)</f>
        <v>27</v>
      </c>
      <c r="X346" s="12">
        <f>TRUNC((Tabela1[[#This Row],[DATA OCORRÊNCIA]]-Tabela1[[#This Row],[DATA ADMISSAO]])/365)</f>
        <v>5</v>
      </c>
      <c r="Y346" s="12" t="str">
        <f>VLOOKUP(Tabela1[[#This Row],[IDADE]],Informações!F:G,2,0)</f>
        <v>26 - 30 ANOS</v>
      </c>
      <c r="Z346" s="15" t="str">
        <f>VLOOKUP(Tabela1[[#This Row],[ANOS DE EMPRESA]],Informações!I:J,2,0)</f>
        <v>1 - 5 ANOS</v>
      </c>
    </row>
    <row r="347" spans="3:26" x14ac:dyDescent="0.25">
      <c r="C347" s="8">
        <v>344</v>
      </c>
      <c r="D347" s="8" t="s">
        <v>35</v>
      </c>
      <c r="E347" s="8" t="s">
        <v>36</v>
      </c>
      <c r="F347" s="8" t="s">
        <v>382</v>
      </c>
      <c r="G347" s="8" t="s">
        <v>1009</v>
      </c>
      <c r="H347" s="8" t="s">
        <v>36</v>
      </c>
      <c r="I347" s="9">
        <v>37361</v>
      </c>
      <c r="J347" s="9">
        <v>23046</v>
      </c>
      <c r="K347" s="8" t="s">
        <v>12</v>
      </c>
      <c r="L347" s="9">
        <v>42626.690972222219</v>
      </c>
      <c r="M347" s="8" t="s">
        <v>1301</v>
      </c>
      <c r="N347" s="8" t="s">
        <v>16</v>
      </c>
      <c r="O347" s="8">
        <v>30</v>
      </c>
      <c r="P347" s="8">
        <v>0</v>
      </c>
      <c r="Q347" s="8" t="s">
        <v>1341</v>
      </c>
      <c r="R347" s="8" t="s">
        <v>19</v>
      </c>
      <c r="S347" s="8" t="s">
        <v>15</v>
      </c>
      <c r="T347" s="8" t="s">
        <v>13</v>
      </c>
      <c r="U347" s="8" t="s">
        <v>13</v>
      </c>
      <c r="V347" s="10" t="s">
        <v>1304</v>
      </c>
      <c r="W347" s="13">
        <f>TRUNC((Tabela1[[#This Row],[DATA OCORRÊNCIA]]-Tabela1[[#This Row],[DATA NASCIMENTO]])/365)</f>
        <v>53</v>
      </c>
      <c r="X347" s="12">
        <f>TRUNC((Tabela1[[#This Row],[DATA OCORRÊNCIA]]-Tabela1[[#This Row],[DATA ADMISSAO]])/365)</f>
        <v>14</v>
      </c>
      <c r="Y347" s="12" t="str">
        <f>VLOOKUP(Tabela1[[#This Row],[IDADE]],Informações!F:G,2,0)</f>
        <v>51 - 60 ANOS</v>
      </c>
      <c r="Z347" s="15" t="str">
        <f>VLOOKUP(Tabela1[[#This Row],[ANOS DE EMPRESA]],Informações!I:J,2,0)</f>
        <v>11 - 20 ANOS</v>
      </c>
    </row>
    <row r="348" spans="3:26" x14ac:dyDescent="0.25">
      <c r="C348" s="8">
        <v>345</v>
      </c>
      <c r="D348" s="8" t="s">
        <v>35</v>
      </c>
      <c r="E348" s="8" t="s">
        <v>38</v>
      </c>
      <c r="F348" s="8" t="s">
        <v>383</v>
      </c>
      <c r="G348" s="8" t="s">
        <v>1010</v>
      </c>
      <c r="H348" s="8" t="s">
        <v>36</v>
      </c>
      <c r="I348" s="9">
        <v>33786</v>
      </c>
      <c r="J348" s="9">
        <v>27567</v>
      </c>
      <c r="K348" s="8" t="s">
        <v>12</v>
      </c>
      <c r="L348" s="9">
        <v>42675.895833333336</v>
      </c>
      <c r="M348" s="8" t="s">
        <v>1300</v>
      </c>
      <c r="N348" s="8" t="s">
        <v>16</v>
      </c>
      <c r="O348" s="8">
        <v>0</v>
      </c>
      <c r="P348" s="8">
        <v>0</v>
      </c>
      <c r="Q348" s="8" t="s">
        <v>1341</v>
      </c>
      <c r="R348" s="8" t="s">
        <v>14</v>
      </c>
      <c r="S348" s="8" t="s">
        <v>15</v>
      </c>
      <c r="T348" s="8" t="s">
        <v>13</v>
      </c>
      <c r="U348" s="8" t="s">
        <v>16</v>
      </c>
      <c r="V348" s="10" t="s">
        <v>1304</v>
      </c>
      <c r="W348" s="13">
        <f>TRUNC((Tabela1[[#This Row],[DATA OCORRÊNCIA]]-Tabela1[[#This Row],[DATA NASCIMENTO]])/365)</f>
        <v>41</v>
      </c>
      <c r="X348" s="12">
        <f>TRUNC((Tabela1[[#This Row],[DATA OCORRÊNCIA]]-Tabela1[[#This Row],[DATA ADMISSAO]])/365)</f>
        <v>24</v>
      </c>
      <c r="Y348" s="12" t="str">
        <f>VLOOKUP(Tabela1[[#This Row],[IDADE]],Informações!F:G,2,0)</f>
        <v>41- 50 ANOS</v>
      </c>
      <c r="Z348" s="15" t="str">
        <f>VLOOKUP(Tabela1[[#This Row],[ANOS DE EMPRESA]],Informações!I:J,2,0)</f>
        <v>21 - 30 ANOS</v>
      </c>
    </row>
    <row r="349" spans="3:26" x14ac:dyDescent="0.25">
      <c r="C349" s="8">
        <v>346</v>
      </c>
      <c r="D349" s="8" t="s">
        <v>35</v>
      </c>
      <c r="E349" s="8" t="s">
        <v>36</v>
      </c>
      <c r="F349" s="8" t="s">
        <v>384</v>
      </c>
      <c r="G349" s="8" t="s">
        <v>1011</v>
      </c>
      <c r="H349" s="8" t="s">
        <v>1293</v>
      </c>
      <c r="I349" s="9">
        <v>38770</v>
      </c>
      <c r="J349" s="9">
        <v>28798</v>
      </c>
      <c r="K349" s="8" t="s">
        <v>12</v>
      </c>
      <c r="L349" s="9">
        <v>42810.416666666664</v>
      </c>
      <c r="M349" s="8" t="s">
        <v>1301</v>
      </c>
      <c r="N349" s="8" t="s">
        <v>13</v>
      </c>
      <c r="O349" s="8">
        <v>5</v>
      </c>
      <c r="P349" s="8">
        <v>0</v>
      </c>
      <c r="Q349" s="8" t="s">
        <v>1341</v>
      </c>
      <c r="R349" s="8" t="s">
        <v>19</v>
      </c>
      <c r="S349" s="8" t="s">
        <v>15</v>
      </c>
      <c r="T349" s="8" t="s">
        <v>13</v>
      </c>
      <c r="U349" s="8" t="s">
        <v>16</v>
      </c>
      <c r="V349" s="10" t="s">
        <v>1308</v>
      </c>
      <c r="W349" s="13">
        <f>TRUNC((Tabela1[[#This Row],[DATA OCORRÊNCIA]]-Tabela1[[#This Row],[DATA NASCIMENTO]])/365)</f>
        <v>38</v>
      </c>
      <c r="X349" s="12">
        <f>TRUNC((Tabela1[[#This Row],[DATA OCORRÊNCIA]]-Tabela1[[#This Row],[DATA ADMISSAO]])/365)</f>
        <v>11</v>
      </c>
      <c r="Y349" s="12" t="str">
        <f>VLOOKUP(Tabela1[[#This Row],[IDADE]],Informações!F:G,2,0)</f>
        <v>31 - 40 ANOS</v>
      </c>
      <c r="Z349" s="15" t="str">
        <f>VLOOKUP(Tabela1[[#This Row],[ANOS DE EMPRESA]],Informações!I:J,2,0)</f>
        <v>11 - 20 ANOS</v>
      </c>
    </row>
    <row r="350" spans="3:26" x14ac:dyDescent="0.25">
      <c r="C350" s="8">
        <v>347</v>
      </c>
      <c r="D350" s="8" t="s">
        <v>35</v>
      </c>
      <c r="E350" s="8" t="s">
        <v>38</v>
      </c>
      <c r="F350" s="8" t="s">
        <v>385</v>
      </c>
      <c r="G350" s="8" t="s">
        <v>1012</v>
      </c>
      <c r="H350" s="8" t="s">
        <v>36</v>
      </c>
      <c r="I350" s="9">
        <v>42633</v>
      </c>
      <c r="J350" s="9">
        <v>32875</v>
      </c>
      <c r="K350" s="8" t="s">
        <v>12</v>
      </c>
      <c r="L350" s="9">
        <v>42821.520833333336</v>
      </c>
      <c r="M350" s="8" t="s">
        <v>1300</v>
      </c>
      <c r="N350" s="8" t="s">
        <v>13</v>
      </c>
      <c r="O350" s="8">
        <v>45</v>
      </c>
      <c r="P350" s="8"/>
      <c r="Q350" s="8" t="s">
        <v>1341</v>
      </c>
      <c r="R350" s="8" t="s">
        <v>14</v>
      </c>
      <c r="S350" s="8" t="s">
        <v>15</v>
      </c>
      <c r="T350" s="8" t="s">
        <v>13</v>
      </c>
      <c r="U350" s="8" t="s">
        <v>13</v>
      </c>
      <c r="V350" s="10" t="s">
        <v>1305</v>
      </c>
      <c r="W350" s="13">
        <f>TRUNC((Tabela1[[#This Row],[DATA OCORRÊNCIA]]-Tabela1[[#This Row],[DATA NASCIMENTO]])/365)</f>
        <v>27</v>
      </c>
      <c r="X350" s="12">
        <f>TRUNC((Tabela1[[#This Row],[DATA OCORRÊNCIA]]-Tabela1[[#This Row],[DATA ADMISSAO]])/365)</f>
        <v>0</v>
      </c>
      <c r="Y350" s="12" t="str">
        <f>VLOOKUP(Tabela1[[#This Row],[IDADE]],Informações!F:G,2,0)</f>
        <v>26 - 30 ANOS</v>
      </c>
      <c r="Z350" s="15" t="str">
        <f>VLOOKUP(Tabela1[[#This Row],[ANOS DE EMPRESA]],Informações!I:J,2,0)</f>
        <v>MENOS DE 1 ANO</v>
      </c>
    </row>
    <row r="351" spans="3:26" x14ac:dyDescent="0.25">
      <c r="C351" s="8">
        <v>348</v>
      </c>
      <c r="D351" s="8" t="s">
        <v>35</v>
      </c>
      <c r="E351" s="8" t="s">
        <v>38</v>
      </c>
      <c r="F351" s="8" t="s">
        <v>386</v>
      </c>
      <c r="G351" s="8" t="s">
        <v>1013</v>
      </c>
      <c r="H351" s="8" t="s">
        <v>36</v>
      </c>
      <c r="I351" s="9">
        <v>37014</v>
      </c>
      <c r="J351" s="9">
        <v>29790</v>
      </c>
      <c r="K351" s="8" t="s">
        <v>12</v>
      </c>
      <c r="L351" s="9">
        <v>42695.631944444445</v>
      </c>
      <c r="M351" s="8" t="s">
        <v>1301</v>
      </c>
      <c r="N351" s="8" t="s">
        <v>16</v>
      </c>
      <c r="O351" s="8">
        <v>21</v>
      </c>
      <c r="P351" s="8"/>
      <c r="Q351" s="8" t="s">
        <v>1341</v>
      </c>
      <c r="R351" s="8" t="s">
        <v>19</v>
      </c>
      <c r="S351" s="8" t="s">
        <v>15</v>
      </c>
      <c r="T351" s="8" t="s">
        <v>13</v>
      </c>
      <c r="U351" s="8" t="s">
        <v>13</v>
      </c>
      <c r="V351" s="10" t="s">
        <v>1305</v>
      </c>
      <c r="W351" s="13">
        <f>TRUNC((Tabela1[[#This Row],[DATA OCORRÊNCIA]]-Tabela1[[#This Row],[DATA NASCIMENTO]])/365)</f>
        <v>35</v>
      </c>
      <c r="X351" s="12">
        <f>TRUNC((Tabela1[[#This Row],[DATA OCORRÊNCIA]]-Tabela1[[#This Row],[DATA ADMISSAO]])/365)</f>
        <v>15</v>
      </c>
      <c r="Y351" s="12" t="str">
        <f>VLOOKUP(Tabela1[[#This Row],[IDADE]],Informações!F:G,2,0)</f>
        <v>31 - 40 ANOS</v>
      </c>
      <c r="Z351" s="15" t="str">
        <f>VLOOKUP(Tabela1[[#This Row],[ANOS DE EMPRESA]],Informações!I:J,2,0)</f>
        <v>11 - 20 ANOS</v>
      </c>
    </row>
    <row r="352" spans="3:26" x14ac:dyDescent="0.25">
      <c r="C352" s="8">
        <v>349</v>
      </c>
      <c r="D352" s="8" t="s">
        <v>35</v>
      </c>
      <c r="E352" s="8" t="s">
        <v>36</v>
      </c>
      <c r="F352" s="8" t="s">
        <v>387</v>
      </c>
      <c r="G352" s="8" t="s">
        <v>1014</v>
      </c>
      <c r="H352" s="8" t="s">
        <v>36</v>
      </c>
      <c r="I352" s="9">
        <v>41038</v>
      </c>
      <c r="J352" s="9">
        <v>30816</v>
      </c>
      <c r="K352" s="8" t="s">
        <v>12</v>
      </c>
      <c r="L352" s="9">
        <v>42711.347222222219</v>
      </c>
      <c r="M352" s="8" t="s">
        <v>1299</v>
      </c>
      <c r="N352" s="8" t="s">
        <v>13</v>
      </c>
      <c r="O352" s="8">
        <v>2</v>
      </c>
      <c r="P352" s="8"/>
      <c r="Q352" s="8" t="s">
        <v>1341</v>
      </c>
      <c r="R352" s="8" t="s">
        <v>1312</v>
      </c>
      <c r="S352" s="8" t="s">
        <v>15</v>
      </c>
      <c r="T352" s="8" t="s">
        <v>13</v>
      </c>
      <c r="U352" s="8" t="s">
        <v>16</v>
      </c>
      <c r="V352" s="10" t="s">
        <v>1310</v>
      </c>
      <c r="W352" s="13">
        <f>TRUNC((Tabela1[[#This Row],[DATA OCORRÊNCIA]]-Tabela1[[#This Row],[DATA NASCIMENTO]])/365)</f>
        <v>32</v>
      </c>
      <c r="X352" s="12">
        <f>TRUNC((Tabela1[[#This Row],[DATA OCORRÊNCIA]]-Tabela1[[#This Row],[DATA ADMISSAO]])/365)</f>
        <v>4</v>
      </c>
      <c r="Y352" s="12" t="str">
        <f>VLOOKUP(Tabela1[[#This Row],[IDADE]],Informações!F:G,2,0)</f>
        <v>31 - 40 ANOS</v>
      </c>
      <c r="Z352" s="15" t="str">
        <f>VLOOKUP(Tabela1[[#This Row],[ANOS DE EMPRESA]],Informações!I:J,2,0)</f>
        <v>1 - 5 ANOS</v>
      </c>
    </row>
    <row r="353" spans="3:26" x14ac:dyDescent="0.25">
      <c r="C353" s="8">
        <v>350</v>
      </c>
      <c r="D353" s="8" t="s">
        <v>35</v>
      </c>
      <c r="E353" s="8" t="s">
        <v>36</v>
      </c>
      <c r="F353" s="8" t="s">
        <v>388</v>
      </c>
      <c r="G353" s="8" t="s">
        <v>1015</v>
      </c>
      <c r="H353" s="8" t="s">
        <v>1294</v>
      </c>
      <c r="I353" s="9">
        <v>42598</v>
      </c>
      <c r="J353" s="9">
        <v>25900</v>
      </c>
      <c r="K353" s="8" t="s">
        <v>12</v>
      </c>
      <c r="L353" s="9">
        <v>42760.6875</v>
      </c>
      <c r="M353" s="8" t="s">
        <v>1301</v>
      </c>
      <c r="N353" s="8" t="s">
        <v>13</v>
      </c>
      <c r="O353" s="8">
        <v>12</v>
      </c>
      <c r="P353" s="8"/>
      <c r="Q353" s="8" t="s">
        <v>1341</v>
      </c>
      <c r="R353" s="8" t="s">
        <v>14</v>
      </c>
      <c r="S353" s="8" t="s">
        <v>15</v>
      </c>
      <c r="T353" s="8" t="s">
        <v>13</v>
      </c>
      <c r="U353" s="8" t="s">
        <v>16</v>
      </c>
      <c r="V353" s="10" t="s">
        <v>1304</v>
      </c>
      <c r="W353" s="13">
        <f>TRUNC((Tabela1[[#This Row],[DATA OCORRÊNCIA]]-Tabela1[[#This Row],[DATA NASCIMENTO]])/365)</f>
        <v>46</v>
      </c>
      <c r="X353" s="12">
        <f>TRUNC((Tabela1[[#This Row],[DATA OCORRÊNCIA]]-Tabela1[[#This Row],[DATA ADMISSAO]])/365)</f>
        <v>0</v>
      </c>
      <c r="Y353" s="12" t="str">
        <f>VLOOKUP(Tabela1[[#This Row],[IDADE]],Informações!F:G,2,0)</f>
        <v>41- 50 ANOS</v>
      </c>
      <c r="Z353" s="15" t="str">
        <f>VLOOKUP(Tabela1[[#This Row],[ANOS DE EMPRESA]],Informações!I:J,2,0)</f>
        <v>MENOS DE 1 ANO</v>
      </c>
    </row>
    <row r="354" spans="3:26" x14ac:dyDescent="0.25">
      <c r="C354" s="8">
        <v>351</v>
      </c>
      <c r="D354" s="8" t="s">
        <v>35</v>
      </c>
      <c r="E354" s="8" t="s">
        <v>36</v>
      </c>
      <c r="F354" s="8" t="s">
        <v>389</v>
      </c>
      <c r="G354" s="8" t="s">
        <v>1016</v>
      </c>
      <c r="H354" s="8" t="s">
        <v>36</v>
      </c>
      <c r="I354" s="9">
        <v>42556</v>
      </c>
      <c r="J354" s="9">
        <v>31321</v>
      </c>
      <c r="K354" s="8" t="s">
        <v>12</v>
      </c>
      <c r="L354" s="9">
        <v>42788.364583333336</v>
      </c>
      <c r="M354" s="8" t="s">
        <v>1301</v>
      </c>
      <c r="N354" s="8" t="s">
        <v>16</v>
      </c>
      <c r="O354" s="8">
        <v>0</v>
      </c>
      <c r="P354" s="8"/>
      <c r="Q354" s="8" t="s">
        <v>1341</v>
      </c>
      <c r="R354" s="8" t="s">
        <v>14</v>
      </c>
      <c r="S354" s="8" t="s">
        <v>15</v>
      </c>
      <c r="T354" s="8" t="s">
        <v>16</v>
      </c>
      <c r="U354" s="8" t="s">
        <v>16</v>
      </c>
      <c r="V354" s="10" t="s">
        <v>1307</v>
      </c>
      <c r="W354" s="13">
        <f>TRUNC((Tabela1[[#This Row],[DATA OCORRÊNCIA]]-Tabela1[[#This Row],[DATA NASCIMENTO]])/365)</f>
        <v>31</v>
      </c>
      <c r="X354" s="12">
        <f>TRUNC((Tabela1[[#This Row],[DATA OCORRÊNCIA]]-Tabela1[[#This Row],[DATA ADMISSAO]])/365)</f>
        <v>0</v>
      </c>
      <c r="Y354" s="12" t="str">
        <f>VLOOKUP(Tabela1[[#This Row],[IDADE]],Informações!F:G,2,0)</f>
        <v>31 - 40 ANOS</v>
      </c>
      <c r="Z354" s="15" t="str">
        <f>VLOOKUP(Tabela1[[#This Row],[ANOS DE EMPRESA]],Informações!I:J,2,0)</f>
        <v>MENOS DE 1 ANO</v>
      </c>
    </row>
    <row r="355" spans="3:26" x14ac:dyDescent="0.25">
      <c r="C355" s="8">
        <v>352</v>
      </c>
      <c r="D355" s="8" t="s">
        <v>35</v>
      </c>
      <c r="E355" s="8" t="s">
        <v>38</v>
      </c>
      <c r="F355" s="8" t="s">
        <v>390</v>
      </c>
      <c r="G355" s="8" t="s">
        <v>1017</v>
      </c>
      <c r="H355" s="8" t="s">
        <v>36</v>
      </c>
      <c r="I355" s="9">
        <v>39581</v>
      </c>
      <c r="J355" s="9">
        <v>32587</v>
      </c>
      <c r="K355" s="8" t="s">
        <v>18</v>
      </c>
      <c r="L355" s="9">
        <v>42447.649305555555</v>
      </c>
      <c r="M355" s="8" t="s">
        <v>1299</v>
      </c>
      <c r="N355" s="8" t="s">
        <v>16</v>
      </c>
      <c r="O355" s="8">
        <v>0</v>
      </c>
      <c r="P355" s="8"/>
      <c r="Q355" s="8" t="s">
        <v>1341</v>
      </c>
      <c r="R355" s="8" t="s">
        <v>20</v>
      </c>
      <c r="S355" s="8" t="s">
        <v>15</v>
      </c>
      <c r="T355" s="8" t="s">
        <v>13</v>
      </c>
      <c r="U355" s="8" t="s">
        <v>16</v>
      </c>
      <c r="V355" s="10" t="s">
        <v>1308</v>
      </c>
      <c r="W355" s="13">
        <f>TRUNC((Tabela1[[#This Row],[DATA OCORRÊNCIA]]-Tabela1[[#This Row],[DATA NASCIMENTO]])/365)</f>
        <v>27</v>
      </c>
      <c r="X355" s="12">
        <f>TRUNC((Tabela1[[#This Row],[DATA OCORRÊNCIA]]-Tabela1[[#This Row],[DATA ADMISSAO]])/365)</f>
        <v>7</v>
      </c>
      <c r="Y355" s="12" t="str">
        <f>VLOOKUP(Tabela1[[#This Row],[IDADE]],Informações!F:G,2,0)</f>
        <v>26 - 30 ANOS</v>
      </c>
      <c r="Z355" s="15" t="str">
        <f>VLOOKUP(Tabela1[[#This Row],[ANOS DE EMPRESA]],Informações!I:J,2,0)</f>
        <v>6 - 10 ANOS</v>
      </c>
    </row>
    <row r="356" spans="3:26" x14ac:dyDescent="0.25">
      <c r="C356" s="8">
        <v>353</v>
      </c>
      <c r="D356" s="8" t="s">
        <v>35</v>
      </c>
      <c r="E356" s="8" t="s">
        <v>36</v>
      </c>
      <c r="F356" s="8" t="s">
        <v>391</v>
      </c>
      <c r="G356" s="8" t="s">
        <v>1018</v>
      </c>
      <c r="H356" s="8" t="s">
        <v>1293</v>
      </c>
      <c r="I356" s="9">
        <v>42619</v>
      </c>
      <c r="J356" s="9">
        <v>34573</v>
      </c>
      <c r="K356" s="8" t="s">
        <v>12</v>
      </c>
      <c r="L356" s="9">
        <v>42748.590277777781</v>
      </c>
      <c r="M356" s="8" t="s">
        <v>1300</v>
      </c>
      <c r="N356" s="8" t="s">
        <v>16</v>
      </c>
      <c r="O356" s="8">
        <v>15</v>
      </c>
      <c r="P356" s="8">
        <v>0</v>
      </c>
      <c r="Q356" s="8" t="s">
        <v>1341</v>
      </c>
      <c r="R356" s="8" t="s">
        <v>19</v>
      </c>
      <c r="S356" s="8" t="s">
        <v>15</v>
      </c>
      <c r="T356" s="8" t="s">
        <v>13</v>
      </c>
      <c r="U356" s="8" t="s">
        <v>16</v>
      </c>
      <c r="V356" s="10" t="s">
        <v>1302</v>
      </c>
      <c r="W356" s="13">
        <f>TRUNC((Tabela1[[#This Row],[DATA OCORRÊNCIA]]-Tabela1[[#This Row],[DATA NASCIMENTO]])/365)</f>
        <v>22</v>
      </c>
      <c r="X356" s="12">
        <f>TRUNC((Tabela1[[#This Row],[DATA OCORRÊNCIA]]-Tabela1[[#This Row],[DATA ADMISSAO]])/365)</f>
        <v>0</v>
      </c>
      <c r="Y356" s="12" t="str">
        <f>VLOOKUP(Tabela1[[#This Row],[IDADE]],Informações!F:G,2,0)</f>
        <v>21 - 25 ANOS</v>
      </c>
      <c r="Z356" s="15" t="str">
        <f>VLOOKUP(Tabela1[[#This Row],[ANOS DE EMPRESA]],Informações!I:J,2,0)</f>
        <v>MENOS DE 1 ANO</v>
      </c>
    </row>
    <row r="357" spans="3:26" x14ac:dyDescent="0.25">
      <c r="C357" s="8">
        <v>354</v>
      </c>
      <c r="D357" s="8" t="s">
        <v>35</v>
      </c>
      <c r="E357" s="8" t="s">
        <v>36</v>
      </c>
      <c r="F357" s="8" t="s">
        <v>392</v>
      </c>
      <c r="G357" s="8" t="s">
        <v>1019</v>
      </c>
      <c r="H357" s="8" t="s">
        <v>36</v>
      </c>
      <c r="I357" s="9">
        <v>42880</v>
      </c>
      <c r="J357" s="9">
        <v>34260</v>
      </c>
      <c r="K357" s="8" t="s">
        <v>21</v>
      </c>
      <c r="L357" s="9">
        <v>42912.629166666666</v>
      </c>
      <c r="M357" s="8" t="s">
        <v>1300</v>
      </c>
      <c r="N357" s="8" t="s">
        <v>13</v>
      </c>
      <c r="O357" s="8">
        <v>4</v>
      </c>
      <c r="P357" s="8">
        <v>0</v>
      </c>
      <c r="Q357" s="8" t="s">
        <v>1341</v>
      </c>
      <c r="R357" s="8" t="s">
        <v>19</v>
      </c>
      <c r="S357" s="8" t="s">
        <v>15</v>
      </c>
      <c r="T357" s="8" t="s">
        <v>16</v>
      </c>
      <c r="U357" s="8" t="s">
        <v>16</v>
      </c>
      <c r="V357" s="10" t="s">
        <v>1305</v>
      </c>
      <c r="W357" s="13">
        <f>TRUNC((Tabela1[[#This Row],[DATA OCORRÊNCIA]]-Tabela1[[#This Row],[DATA NASCIMENTO]])/365)</f>
        <v>23</v>
      </c>
      <c r="X357" s="12">
        <f>TRUNC((Tabela1[[#This Row],[DATA OCORRÊNCIA]]-Tabela1[[#This Row],[DATA ADMISSAO]])/365)</f>
        <v>0</v>
      </c>
      <c r="Y357" s="12" t="str">
        <f>VLOOKUP(Tabela1[[#This Row],[IDADE]],Informações!F:G,2,0)</f>
        <v>21 - 25 ANOS</v>
      </c>
      <c r="Z357" s="15" t="str">
        <f>VLOOKUP(Tabela1[[#This Row],[ANOS DE EMPRESA]],Informações!I:J,2,0)</f>
        <v>MENOS DE 1 ANO</v>
      </c>
    </row>
    <row r="358" spans="3:26" x14ac:dyDescent="0.25">
      <c r="C358" s="8">
        <v>355</v>
      </c>
      <c r="D358" s="8" t="s">
        <v>35</v>
      </c>
      <c r="E358" s="8" t="s">
        <v>36</v>
      </c>
      <c r="F358" s="8" t="s">
        <v>393</v>
      </c>
      <c r="G358" s="8" t="s">
        <v>1020</v>
      </c>
      <c r="H358" s="8" t="s">
        <v>36</v>
      </c>
      <c r="I358" s="9">
        <v>42712</v>
      </c>
      <c r="J358" s="9">
        <v>35060</v>
      </c>
      <c r="K358" s="8" t="s">
        <v>21</v>
      </c>
      <c r="L358" s="9">
        <v>42929.527777777781</v>
      </c>
      <c r="M358" s="8" t="s">
        <v>1299</v>
      </c>
      <c r="N358" s="8" t="s">
        <v>16</v>
      </c>
      <c r="O358" s="8">
        <v>0</v>
      </c>
      <c r="P358" s="8"/>
      <c r="Q358" s="8" t="s">
        <v>1341</v>
      </c>
      <c r="R358" s="8" t="s">
        <v>14</v>
      </c>
      <c r="S358" s="8" t="s">
        <v>15</v>
      </c>
      <c r="T358" s="8" t="s">
        <v>13</v>
      </c>
      <c r="U358" s="8" t="s">
        <v>16</v>
      </c>
      <c r="V358" s="10" t="s">
        <v>1307</v>
      </c>
      <c r="W358" s="13">
        <f>TRUNC((Tabela1[[#This Row],[DATA OCORRÊNCIA]]-Tabela1[[#This Row],[DATA NASCIMENTO]])/365)</f>
        <v>21</v>
      </c>
      <c r="X358" s="12">
        <f>TRUNC((Tabela1[[#This Row],[DATA OCORRÊNCIA]]-Tabela1[[#This Row],[DATA ADMISSAO]])/365)</f>
        <v>0</v>
      </c>
      <c r="Y358" s="12" t="str">
        <f>VLOOKUP(Tabela1[[#This Row],[IDADE]],Informações!F:G,2,0)</f>
        <v>21 - 25 ANOS</v>
      </c>
      <c r="Z358" s="15" t="str">
        <f>VLOOKUP(Tabela1[[#This Row],[ANOS DE EMPRESA]],Informações!I:J,2,0)</f>
        <v>MENOS DE 1 ANO</v>
      </c>
    </row>
    <row r="359" spans="3:26" x14ac:dyDescent="0.25">
      <c r="C359" s="8">
        <v>356</v>
      </c>
      <c r="D359" s="8" t="s">
        <v>35</v>
      </c>
      <c r="E359" s="8" t="s">
        <v>38</v>
      </c>
      <c r="F359" s="8" t="s">
        <v>394</v>
      </c>
      <c r="G359" s="8" t="s">
        <v>1021</v>
      </c>
      <c r="H359" s="8" t="s">
        <v>36</v>
      </c>
      <c r="I359" s="9">
        <v>42843</v>
      </c>
      <c r="J359" s="9">
        <v>36234</v>
      </c>
      <c r="K359" s="8" t="s">
        <v>21</v>
      </c>
      <c r="L359" s="9">
        <v>42850.635416666664</v>
      </c>
      <c r="M359" s="8" t="s">
        <v>1300</v>
      </c>
      <c r="N359" s="8" t="s">
        <v>13</v>
      </c>
      <c r="O359" s="8">
        <v>30</v>
      </c>
      <c r="P359" s="8"/>
      <c r="Q359" s="8" t="s">
        <v>1341</v>
      </c>
      <c r="R359" s="8" t="s">
        <v>1312</v>
      </c>
      <c r="S359" s="8" t="s">
        <v>15</v>
      </c>
      <c r="T359" s="8" t="s">
        <v>13</v>
      </c>
      <c r="U359" s="8" t="s">
        <v>13</v>
      </c>
      <c r="V359" s="10" t="s">
        <v>1305</v>
      </c>
      <c r="W359" s="13">
        <f>TRUNC((Tabela1[[#This Row],[DATA OCORRÊNCIA]]-Tabela1[[#This Row],[DATA NASCIMENTO]])/365)</f>
        <v>18</v>
      </c>
      <c r="X359" s="12">
        <f>TRUNC((Tabela1[[#This Row],[DATA OCORRÊNCIA]]-Tabela1[[#This Row],[DATA ADMISSAO]])/365)</f>
        <v>0</v>
      </c>
      <c r="Y359" s="12" t="str">
        <f>VLOOKUP(Tabela1[[#This Row],[IDADE]],Informações!F:G,2,0)</f>
        <v>18 - 20 ANOS</v>
      </c>
      <c r="Z359" s="15" t="str">
        <f>VLOOKUP(Tabela1[[#This Row],[ANOS DE EMPRESA]],Informações!I:J,2,0)</f>
        <v>MENOS DE 1 ANO</v>
      </c>
    </row>
    <row r="360" spans="3:26" x14ac:dyDescent="0.25">
      <c r="C360" s="8">
        <v>357</v>
      </c>
      <c r="D360" s="8" t="s">
        <v>35</v>
      </c>
      <c r="E360" s="8" t="s">
        <v>38</v>
      </c>
      <c r="F360" s="8" t="s">
        <v>395</v>
      </c>
      <c r="G360" s="8" t="s">
        <v>1022</v>
      </c>
      <c r="H360" s="8" t="s">
        <v>36</v>
      </c>
      <c r="I360" s="9">
        <v>41765</v>
      </c>
      <c r="J360" s="9">
        <v>33581</v>
      </c>
      <c r="K360" s="8" t="s">
        <v>21</v>
      </c>
      <c r="L360" s="9">
        <v>42928.527777777781</v>
      </c>
      <c r="M360" s="8" t="s">
        <v>1300</v>
      </c>
      <c r="N360" s="8" t="s">
        <v>16</v>
      </c>
      <c r="O360" s="8">
        <v>0</v>
      </c>
      <c r="P360" s="8"/>
      <c r="Q360" s="8" t="s">
        <v>1341</v>
      </c>
      <c r="R360" s="8" t="s">
        <v>1313</v>
      </c>
      <c r="S360" s="8" t="s">
        <v>15</v>
      </c>
      <c r="T360" s="8" t="s">
        <v>13</v>
      </c>
      <c r="U360" s="8" t="s">
        <v>16</v>
      </c>
      <c r="V360" s="10" t="s">
        <v>1305</v>
      </c>
      <c r="W360" s="13">
        <f>TRUNC((Tabela1[[#This Row],[DATA OCORRÊNCIA]]-Tabela1[[#This Row],[DATA NASCIMENTO]])/365)</f>
        <v>25</v>
      </c>
      <c r="X360" s="12">
        <f>TRUNC((Tabela1[[#This Row],[DATA OCORRÊNCIA]]-Tabela1[[#This Row],[DATA ADMISSAO]])/365)</f>
        <v>3</v>
      </c>
      <c r="Y360" s="12" t="str">
        <f>VLOOKUP(Tabela1[[#This Row],[IDADE]],Informações!F:G,2,0)</f>
        <v>21 - 25 ANOS</v>
      </c>
      <c r="Z360" s="15" t="str">
        <f>VLOOKUP(Tabela1[[#This Row],[ANOS DE EMPRESA]],Informações!I:J,2,0)</f>
        <v>1 - 5 ANOS</v>
      </c>
    </row>
    <row r="361" spans="3:26" x14ac:dyDescent="0.25">
      <c r="C361" s="8">
        <v>358</v>
      </c>
      <c r="D361" s="8" t="s">
        <v>35</v>
      </c>
      <c r="E361" s="8" t="s">
        <v>36</v>
      </c>
      <c r="F361" s="8" t="s">
        <v>396</v>
      </c>
      <c r="G361" s="8" t="s">
        <v>1023</v>
      </c>
      <c r="H361" s="8" t="s">
        <v>1297</v>
      </c>
      <c r="I361" s="9">
        <v>41142</v>
      </c>
      <c r="J361" s="9">
        <v>31230</v>
      </c>
      <c r="K361" s="8" t="s">
        <v>21</v>
      </c>
      <c r="L361" s="9">
        <v>42956.35</v>
      </c>
      <c r="M361" s="8" t="s">
        <v>1301</v>
      </c>
      <c r="N361" s="8" t="s">
        <v>13</v>
      </c>
      <c r="O361" s="8">
        <v>1</v>
      </c>
      <c r="P361" s="8"/>
      <c r="Q361" s="8" t="s">
        <v>22</v>
      </c>
      <c r="R361" s="8" t="s">
        <v>19</v>
      </c>
      <c r="S361" s="8" t="s">
        <v>15</v>
      </c>
      <c r="T361" s="8" t="s">
        <v>13</v>
      </c>
      <c r="U361" s="8" t="s">
        <v>16</v>
      </c>
      <c r="V361" s="10" t="s">
        <v>1303</v>
      </c>
      <c r="W361" s="13">
        <f>TRUNC((Tabela1[[#This Row],[DATA OCORRÊNCIA]]-Tabela1[[#This Row],[DATA NASCIMENTO]])/365)</f>
        <v>32</v>
      </c>
      <c r="X361" s="12">
        <f>TRUNC((Tabela1[[#This Row],[DATA OCORRÊNCIA]]-Tabela1[[#This Row],[DATA ADMISSAO]])/365)</f>
        <v>4</v>
      </c>
      <c r="Y361" s="12" t="str">
        <f>VLOOKUP(Tabela1[[#This Row],[IDADE]],Informações!F:G,2,0)</f>
        <v>31 - 40 ANOS</v>
      </c>
      <c r="Z361" s="15" t="str">
        <f>VLOOKUP(Tabela1[[#This Row],[ANOS DE EMPRESA]],Informações!I:J,2,0)</f>
        <v>1 - 5 ANOS</v>
      </c>
    </row>
    <row r="362" spans="3:26" x14ac:dyDescent="0.25">
      <c r="C362" s="8">
        <v>359</v>
      </c>
      <c r="D362" s="8" t="s">
        <v>35</v>
      </c>
      <c r="E362" s="8" t="s">
        <v>36</v>
      </c>
      <c r="F362" s="8" t="s">
        <v>397</v>
      </c>
      <c r="G362" s="8" t="s">
        <v>1024</v>
      </c>
      <c r="H362" s="8" t="s">
        <v>1297</v>
      </c>
      <c r="I362" s="9">
        <v>39527</v>
      </c>
      <c r="J362" s="9">
        <v>32832</v>
      </c>
      <c r="K362" s="8" t="s">
        <v>21</v>
      </c>
      <c r="L362" s="9">
        <v>42961.723611111112</v>
      </c>
      <c r="M362" s="8" t="s">
        <v>1300</v>
      </c>
      <c r="N362" s="8" t="s">
        <v>16</v>
      </c>
      <c r="O362" s="8">
        <v>2</v>
      </c>
      <c r="P362" s="8"/>
      <c r="Q362" s="8" t="s">
        <v>1341</v>
      </c>
      <c r="R362" s="8" t="s">
        <v>14</v>
      </c>
      <c r="S362" s="8" t="s">
        <v>15</v>
      </c>
      <c r="T362" s="8" t="s">
        <v>13</v>
      </c>
      <c r="U362" s="8" t="s">
        <v>16</v>
      </c>
      <c r="V362" s="10" t="s">
        <v>1304</v>
      </c>
      <c r="W362" s="13">
        <f>TRUNC((Tabela1[[#This Row],[DATA OCORRÊNCIA]]-Tabela1[[#This Row],[DATA NASCIMENTO]])/365)</f>
        <v>27</v>
      </c>
      <c r="X362" s="12">
        <f>TRUNC((Tabela1[[#This Row],[DATA OCORRÊNCIA]]-Tabela1[[#This Row],[DATA ADMISSAO]])/365)</f>
        <v>9</v>
      </c>
      <c r="Y362" s="12" t="str">
        <f>VLOOKUP(Tabela1[[#This Row],[IDADE]],Informações!F:G,2,0)</f>
        <v>26 - 30 ANOS</v>
      </c>
      <c r="Z362" s="15" t="str">
        <f>VLOOKUP(Tabela1[[#This Row],[ANOS DE EMPRESA]],Informações!I:J,2,0)</f>
        <v>6 - 10 ANOS</v>
      </c>
    </row>
    <row r="363" spans="3:26" x14ac:dyDescent="0.25">
      <c r="C363" s="8">
        <v>360</v>
      </c>
      <c r="D363" s="8" t="s">
        <v>35</v>
      </c>
      <c r="E363" s="8" t="s">
        <v>36</v>
      </c>
      <c r="F363" s="8" t="s">
        <v>398</v>
      </c>
      <c r="G363" s="8" t="s">
        <v>1025</v>
      </c>
      <c r="H363" s="8" t="s">
        <v>1294</v>
      </c>
      <c r="I363" s="9">
        <v>41438</v>
      </c>
      <c r="J363" s="9">
        <v>33094</v>
      </c>
      <c r="K363" s="8" t="s">
        <v>12</v>
      </c>
      <c r="L363" s="9">
        <v>42628.590277777781</v>
      </c>
      <c r="M363" s="8" t="s">
        <v>1300</v>
      </c>
      <c r="N363" s="8" t="s">
        <v>16</v>
      </c>
      <c r="O363" s="8">
        <v>12</v>
      </c>
      <c r="P363" s="8">
        <v>0</v>
      </c>
      <c r="Q363" s="8" t="s">
        <v>1341</v>
      </c>
      <c r="R363" s="8" t="s">
        <v>14</v>
      </c>
      <c r="S363" s="8" t="s">
        <v>15</v>
      </c>
      <c r="T363" s="8" t="s">
        <v>13</v>
      </c>
      <c r="U363" s="8" t="s">
        <v>16</v>
      </c>
      <c r="V363" s="10" t="s">
        <v>1302</v>
      </c>
      <c r="W363" s="13">
        <f>TRUNC((Tabela1[[#This Row],[DATA OCORRÊNCIA]]-Tabela1[[#This Row],[DATA NASCIMENTO]])/365)</f>
        <v>26</v>
      </c>
      <c r="X363" s="12">
        <f>TRUNC((Tabela1[[#This Row],[DATA OCORRÊNCIA]]-Tabela1[[#This Row],[DATA ADMISSAO]])/365)</f>
        <v>3</v>
      </c>
      <c r="Y363" s="12" t="str">
        <f>VLOOKUP(Tabela1[[#This Row],[IDADE]],Informações!F:G,2,0)</f>
        <v>26 - 30 ANOS</v>
      </c>
      <c r="Z363" s="15" t="str">
        <f>VLOOKUP(Tabela1[[#This Row],[ANOS DE EMPRESA]],Informações!I:J,2,0)</f>
        <v>1 - 5 ANOS</v>
      </c>
    </row>
    <row r="364" spans="3:26" x14ac:dyDescent="0.25">
      <c r="C364" s="8">
        <v>361</v>
      </c>
      <c r="D364" s="8" t="s">
        <v>35</v>
      </c>
      <c r="E364" s="8" t="s">
        <v>38</v>
      </c>
      <c r="F364" s="8" t="s">
        <v>399</v>
      </c>
      <c r="G364" s="8" t="s">
        <v>1026</v>
      </c>
      <c r="H364" s="8" t="s">
        <v>36</v>
      </c>
      <c r="I364" s="9">
        <v>39359</v>
      </c>
      <c r="J364" s="9">
        <v>30713</v>
      </c>
      <c r="K364" s="8" t="s">
        <v>12</v>
      </c>
      <c r="L364" s="9">
        <v>42733.625</v>
      </c>
      <c r="M364" s="8" t="s">
        <v>1299</v>
      </c>
      <c r="N364" s="8" t="s">
        <v>13</v>
      </c>
      <c r="O364" s="8">
        <v>45</v>
      </c>
      <c r="P364" s="8">
        <v>0</v>
      </c>
      <c r="Q364" s="8" t="s">
        <v>1341</v>
      </c>
      <c r="R364" s="8" t="s">
        <v>19</v>
      </c>
      <c r="S364" s="8" t="s">
        <v>15</v>
      </c>
      <c r="T364" s="8" t="s">
        <v>13</v>
      </c>
      <c r="U364" s="8" t="s">
        <v>13</v>
      </c>
      <c r="V364" s="10" t="s">
        <v>1310</v>
      </c>
      <c r="W364" s="13">
        <f>TRUNC((Tabela1[[#This Row],[DATA OCORRÊNCIA]]-Tabela1[[#This Row],[DATA NASCIMENTO]])/365)</f>
        <v>32</v>
      </c>
      <c r="X364" s="12">
        <f>TRUNC((Tabela1[[#This Row],[DATA OCORRÊNCIA]]-Tabela1[[#This Row],[DATA ADMISSAO]])/365)</f>
        <v>9</v>
      </c>
      <c r="Y364" s="12" t="str">
        <f>VLOOKUP(Tabela1[[#This Row],[IDADE]],Informações!F:G,2,0)</f>
        <v>31 - 40 ANOS</v>
      </c>
      <c r="Z364" s="15" t="str">
        <f>VLOOKUP(Tabela1[[#This Row],[ANOS DE EMPRESA]],Informações!I:J,2,0)</f>
        <v>6 - 10 ANOS</v>
      </c>
    </row>
    <row r="365" spans="3:26" x14ac:dyDescent="0.25">
      <c r="C365" s="8">
        <v>362</v>
      </c>
      <c r="D365" s="8" t="s">
        <v>35</v>
      </c>
      <c r="E365" s="8" t="s">
        <v>36</v>
      </c>
      <c r="F365" s="8" t="s">
        <v>400</v>
      </c>
      <c r="G365" s="8" t="s">
        <v>1027</v>
      </c>
      <c r="H365" s="8" t="s">
        <v>36</v>
      </c>
      <c r="I365" s="9">
        <v>39931</v>
      </c>
      <c r="J365" s="9">
        <v>30342</v>
      </c>
      <c r="K365" s="8" t="s">
        <v>12</v>
      </c>
      <c r="L365" s="9">
        <v>42493.6875</v>
      </c>
      <c r="M365" s="8" t="s">
        <v>1301</v>
      </c>
      <c r="N365" s="8" t="s">
        <v>16</v>
      </c>
      <c r="O365" s="8">
        <v>15</v>
      </c>
      <c r="P365" s="8">
        <v>0</v>
      </c>
      <c r="Q365" s="8" t="s">
        <v>1341</v>
      </c>
      <c r="R365" s="8" t="s">
        <v>20</v>
      </c>
      <c r="S365" s="8" t="s">
        <v>15</v>
      </c>
      <c r="T365" s="8" t="s">
        <v>13</v>
      </c>
      <c r="U365" s="8" t="s">
        <v>13</v>
      </c>
      <c r="V365" s="10" t="s">
        <v>1305</v>
      </c>
      <c r="W365" s="13">
        <f>TRUNC((Tabela1[[#This Row],[DATA OCORRÊNCIA]]-Tabela1[[#This Row],[DATA NASCIMENTO]])/365)</f>
        <v>33</v>
      </c>
      <c r="X365" s="12">
        <f>TRUNC((Tabela1[[#This Row],[DATA OCORRÊNCIA]]-Tabela1[[#This Row],[DATA ADMISSAO]])/365)</f>
        <v>7</v>
      </c>
      <c r="Y365" s="12" t="str">
        <f>VLOOKUP(Tabela1[[#This Row],[IDADE]],Informações!F:G,2,0)</f>
        <v>31 - 40 ANOS</v>
      </c>
      <c r="Z365" s="15" t="str">
        <f>VLOOKUP(Tabela1[[#This Row],[ANOS DE EMPRESA]],Informações!I:J,2,0)</f>
        <v>6 - 10 ANOS</v>
      </c>
    </row>
    <row r="366" spans="3:26" x14ac:dyDescent="0.25">
      <c r="C366" s="8">
        <v>363</v>
      </c>
      <c r="D366" s="8" t="s">
        <v>35</v>
      </c>
      <c r="E366" s="8" t="s">
        <v>38</v>
      </c>
      <c r="F366" s="8" t="s">
        <v>401</v>
      </c>
      <c r="G366" s="8" t="s">
        <v>1028</v>
      </c>
      <c r="H366" s="8" t="s">
        <v>36</v>
      </c>
      <c r="I366" s="9">
        <v>37734</v>
      </c>
      <c r="J366" s="9">
        <v>28451</v>
      </c>
      <c r="K366" s="8" t="s">
        <v>12</v>
      </c>
      <c r="L366" s="9">
        <v>42618.6875</v>
      </c>
      <c r="M366" s="8" t="s">
        <v>1299</v>
      </c>
      <c r="N366" s="8" t="s">
        <v>16</v>
      </c>
      <c r="O366" s="8">
        <v>0</v>
      </c>
      <c r="P366" s="8"/>
      <c r="Q366" s="8" t="s">
        <v>1341</v>
      </c>
      <c r="R366" s="8" t="s">
        <v>19</v>
      </c>
      <c r="S366" s="8" t="s">
        <v>15</v>
      </c>
      <c r="T366" s="8" t="s">
        <v>13</v>
      </c>
      <c r="U366" s="8" t="s">
        <v>16</v>
      </c>
      <c r="V366" s="10" t="s">
        <v>1304</v>
      </c>
      <c r="W366" s="13">
        <f>TRUNC((Tabela1[[#This Row],[DATA OCORRÊNCIA]]-Tabela1[[#This Row],[DATA NASCIMENTO]])/365)</f>
        <v>38</v>
      </c>
      <c r="X366" s="12">
        <f>TRUNC((Tabela1[[#This Row],[DATA OCORRÊNCIA]]-Tabela1[[#This Row],[DATA ADMISSAO]])/365)</f>
        <v>13</v>
      </c>
      <c r="Y366" s="12" t="str">
        <f>VLOOKUP(Tabela1[[#This Row],[IDADE]],Informações!F:G,2,0)</f>
        <v>31 - 40 ANOS</v>
      </c>
      <c r="Z366" s="15" t="str">
        <f>VLOOKUP(Tabela1[[#This Row],[ANOS DE EMPRESA]],Informações!I:J,2,0)</f>
        <v>11 - 20 ANOS</v>
      </c>
    </row>
    <row r="367" spans="3:26" x14ac:dyDescent="0.25">
      <c r="C367" s="8">
        <v>364</v>
      </c>
      <c r="D367" s="8" t="s">
        <v>35</v>
      </c>
      <c r="E367" s="8" t="s">
        <v>36</v>
      </c>
      <c r="F367" s="8" t="s">
        <v>402</v>
      </c>
      <c r="G367" s="8" t="s">
        <v>1029</v>
      </c>
      <c r="H367" s="8" t="s">
        <v>36</v>
      </c>
      <c r="I367" s="9">
        <v>42801</v>
      </c>
      <c r="J367" s="9">
        <v>36078</v>
      </c>
      <c r="K367" s="8" t="s">
        <v>12</v>
      </c>
      <c r="L367" s="9">
        <v>42807.520833333336</v>
      </c>
      <c r="M367" s="8" t="s">
        <v>1301</v>
      </c>
      <c r="N367" s="8" t="s">
        <v>16</v>
      </c>
      <c r="O367" s="8">
        <v>60</v>
      </c>
      <c r="P367" s="8"/>
      <c r="Q367" s="8" t="s">
        <v>1341</v>
      </c>
      <c r="R367" s="8" t="s">
        <v>20</v>
      </c>
      <c r="S367" s="8" t="s">
        <v>15</v>
      </c>
      <c r="T367" s="8" t="s">
        <v>13</v>
      </c>
      <c r="U367" s="8" t="s">
        <v>13</v>
      </c>
      <c r="V367" s="10" t="s">
        <v>1302</v>
      </c>
      <c r="W367" s="13">
        <f>TRUNC((Tabela1[[#This Row],[DATA OCORRÊNCIA]]-Tabela1[[#This Row],[DATA NASCIMENTO]])/365)</f>
        <v>18</v>
      </c>
      <c r="X367" s="12">
        <f>TRUNC((Tabela1[[#This Row],[DATA OCORRÊNCIA]]-Tabela1[[#This Row],[DATA ADMISSAO]])/365)</f>
        <v>0</v>
      </c>
      <c r="Y367" s="12" t="str">
        <f>VLOOKUP(Tabela1[[#This Row],[IDADE]],Informações!F:G,2,0)</f>
        <v>18 - 20 ANOS</v>
      </c>
      <c r="Z367" s="15" t="str">
        <f>VLOOKUP(Tabela1[[#This Row],[ANOS DE EMPRESA]],Informações!I:J,2,0)</f>
        <v>MENOS DE 1 ANO</v>
      </c>
    </row>
    <row r="368" spans="3:26" x14ac:dyDescent="0.25">
      <c r="C368" s="8">
        <v>365</v>
      </c>
      <c r="D368" s="8" t="s">
        <v>35</v>
      </c>
      <c r="E368" s="8" t="s">
        <v>36</v>
      </c>
      <c r="F368" s="8" t="s">
        <v>403</v>
      </c>
      <c r="G368" s="8" t="s">
        <v>1030</v>
      </c>
      <c r="H368" s="8" t="s">
        <v>1293</v>
      </c>
      <c r="I368" s="9">
        <v>42845</v>
      </c>
      <c r="J368" s="9">
        <v>35924</v>
      </c>
      <c r="K368" s="8" t="s">
        <v>21</v>
      </c>
      <c r="L368" s="9">
        <v>42888.763888888891</v>
      </c>
      <c r="M368" s="8" t="s">
        <v>1300</v>
      </c>
      <c r="N368" s="8" t="s">
        <v>13</v>
      </c>
      <c r="O368" s="8">
        <v>30</v>
      </c>
      <c r="P368" s="8"/>
      <c r="Q368" s="8" t="s">
        <v>1341</v>
      </c>
      <c r="R368" s="8" t="s">
        <v>20</v>
      </c>
      <c r="S368" s="8" t="s">
        <v>15</v>
      </c>
      <c r="T368" s="8" t="s">
        <v>13</v>
      </c>
      <c r="U368" s="8" t="s">
        <v>13</v>
      </c>
      <c r="V368" s="10" t="s">
        <v>1305</v>
      </c>
      <c r="W368" s="13">
        <f>TRUNC((Tabela1[[#This Row],[DATA OCORRÊNCIA]]-Tabela1[[#This Row],[DATA NASCIMENTO]])/365)</f>
        <v>19</v>
      </c>
      <c r="X368" s="12">
        <f>TRUNC((Tabela1[[#This Row],[DATA OCORRÊNCIA]]-Tabela1[[#This Row],[DATA ADMISSAO]])/365)</f>
        <v>0</v>
      </c>
      <c r="Y368" s="12" t="str">
        <f>VLOOKUP(Tabela1[[#This Row],[IDADE]],Informações!F:G,2,0)</f>
        <v>18 - 20 ANOS</v>
      </c>
      <c r="Z368" s="15" t="str">
        <f>VLOOKUP(Tabela1[[#This Row],[ANOS DE EMPRESA]],Informações!I:J,2,0)</f>
        <v>MENOS DE 1 ANO</v>
      </c>
    </row>
    <row r="369" spans="3:26" x14ac:dyDescent="0.25">
      <c r="C369" s="8">
        <v>366</v>
      </c>
      <c r="D369" s="8" t="s">
        <v>35</v>
      </c>
      <c r="E369" s="8" t="s">
        <v>38</v>
      </c>
      <c r="F369" s="8" t="s">
        <v>404</v>
      </c>
      <c r="G369" s="8" t="s">
        <v>1031</v>
      </c>
      <c r="H369" s="8" t="s">
        <v>36</v>
      </c>
      <c r="I369" s="9">
        <v>41429</v>
      </c>
      <c r="J369" s="9">
        <v>32480</v>
      </c>
      <c r="K369" s="8" t="s">
        <v>18</v>
      </c>
      <c r="L369" s="9">
        <v>42382.486111111109</v>
      </c>
      <c r="M369" s="8" t="s">
        <v>1301</v>
      </c>
      <c r="N369" s="8" t="s">
        <v>13</v>
      </c>
      <c r="O369" s="8">
        <v>3</v>
      </c>
      <c r="P369" s="8"/>
      <c r="Q369" s="8" t="s">
        <v>1341</v>
      </c>
      <c r="R369" s="8" t="s">
        <v>20</v>
      </c>
      <c r="S369" s="8" t="s">
        <v>15</v>
      </c>
      <c r="T369" s="8" t="s">
        <v>13</v>
      </c>
      <c r="U369" s="8" t="s">
        <v>16</v>
      </c>
      <c r="V369" s="10" t="s">
        <v>1307</v>
      </c>
      <c r="W369" s="13">
        <f>TRUNC((Tabela1[[#This Row],[DATA OCORRÊNCIA]]-Tabela1[[#This Row],[DATA NASCIMENTO]])/365)</f>
        <v>27</v>
      </c>
      <c r="X369" s="12">
        <f>TRUNC((Tabela1[[#This Row],[DATA OCORRÊNCIA]]-Tabela1[[#This Row],[DATA ADMISSAO]])/365)</f>
        <v>2</v>
      </c>
      <c r="Y369" s="12" t="str">
        <f>VLOOKUP(Tabela1[[#This Row],[IDADE]],Informações!F:G,2,0)</f>
        <v>26 - 30 ANOS</v>
      </c>
      <c r="Z369" s="15" t="str">
        <f>VLOOKUP(Tabela1[[#This Row],[ANOS DE EMPRESA]],Informações!I:J,2,0)</f>
        <v>1 - 5 ANOS</v>
      </c>
    </row>
    <row r="370" spans="3:26" x14ac:dyDescent="0.25">
      <c r="C370" s="8">
        <v>367</v>
      </c>
      <c r="D370" s="8" t="s">
        <v>35</v>
      </c>
      <c r="E370" s="8" t="s">
        <v>38</v>
      </c>
      <c r="F370" s="8" t="s">
        <v>405</v>
      </c>
      <c r="G370" s="8" t="s">
        <v>1032</v>
      </c>
      <c r="H370" s="8" t="s">
        <v>36</v>
      </c>
      <c r="I370" s="9">
        <v>37844</v>
      </c>
      <c r="J370" s="9">
        <v>25525</v>
      </c>
      <c r="K370" s="8" t="s">
        <v>12</v>
      </c>
      <c r="L370" s="9">
        <v>42490.375</v>
      </c>
      <c r="M370" s="8" t="s">
        <v>1301</v>
      </c>
      <c r="N370" s="8" t="s">
        <v>16</v>
      </c>
      <c r="O370" s="8">
        <v>0</v>
      </c>
      <c r="P370" s="8"/>
      <c r="Q370" s="8" t="s">
        <v>1341</v>
      </c>
      <c r="R370" s="8" t="s">
        <v>14</v>
      </c>
      <c r="S370" s="8" t="s">
        <v>15</v>
      </c>
      <c r="T370" s="8" t="s">
        <v>13</v>
      </c>
      <c r="U370" s="8" t="s">
        <v>16</v>
      </c>
      <c r="V370" s="10" t="s">
        <v>1305</v>
      </c>
      <c r="W370" s="13">
        <f>TRUNC((Tabela1[[#This Row],[DATA OCORRÊNCIA]]-Tabela1[[#This Row],[DATA NASCIMENTO]])/365)</f>
        <v>46</v>
      </c>
      <c r="X370" s="12">
        <f>TRUNC((Tabela1[[#This Row],[DATA OCORRÊNCIA]]-Tabela1[[#This Row],[DATA ADMISSAO]])/365)</f>
        <v>12</v>
      </c>
      <c r="Y370" s="12" t="str">
        <f>VLOOKUP(Tabela1[[#This Row],[IDADE]],Informações!F:G,2,0)</f>
        <v>41- 50 ANOS</v>
      </c>
      <c r="Z370" s="15" t="str">
        <f>VLOOKUP(Tabela1[[#This Row],[ANOS DE EMPRESA]],Informações!I:J,2,0)</f>
        <v>11 - 20 ANOS</v>
      </c>
    </row>
    <row r="371" spans="3:26" x14ac:dyDescent="0.25">
      <c r="C371" s="8">
        <v>368</v>
      </c>
      <c r="D371" s="8" t="s">
        <v>35</v>
      </c>
      <c r="E371" s="8" t="s">
        <v>36</v>
      </c>
      <c r="F371" s="8" t="s">
        <v>406</v>
      </c>
      <c r="G371" s="8" t="s">
        <v>1033</v>
      </c>
      <c r="H371" s="8" t="s">
        <v>36</v>
      </c>
      <c r="I371" s="9">
        <v>40485</v>
      </c>
      <c r="J371" s="9">
        <v>32538</v>
      </c>
      <c r="K371" s="8" t="s">
        <v>12</v>
      </c>
      <c r="L371" s="9">
        <v>42682.6875</v>
      </c>
      <c r="M371" s="8" t="s">
        <v>1301</v>
      </c>
      <c r="N371" s="8" t="s">
        <v>13</v>
      </c>
      <c r="O371" s="8">
        <v>45</v>
      </c>
      <c r="P371" s="8">
        <v>0</v>
      </c>
      <c r="Q371" s="8" t="s">
        <v>1341</v>
      </c>
      <c r="R371" s="8" t="s">
        <v>19</v>
      </c>
      <c r="S371" s="8" t="s">
        <v>15</v>
      </c>
      <c r="T371" s="8" t="s">
        <v>13</v>
      </c>
      <c r="U371" s="8" t="s">
        <v>13</v>
      </c>
      <c r="V371" s="10" t="s">
        <v>1305</v>
      </c>
      <c r="W371" s="13">
        <f>TRUNC((Tabela1[[#This Row],[DATA OCORRÊNCIA]]-Tabela1[[#This Row],[DATA NASCIMENTO]])/365)</f>
        <v>27</v>
      </c>
      <c r="X371" s="12">
        <f>TRUNC((Tabela1[[#This Row],[DATA OCORRÊNCIA]]-Tabela1[[#This Row],[DATA ADMISSAO]])/365)</f>
        <v>6</v>
      </c>
      <c r="Y371" s="12" t="str">
        <f>VLOOKUP(Tabela1[[#This Row],[IDADE]],Informações!F:G,2,0)</f>
        <v>26 - 30 ANOS</v>
      </c>
      <c r="Z371" s="15" t="str">
        <f>VLOOKUP(Tabela1[[#This Row],[ANOS DE EMPRESA]],Informações!I:J,2,0)</f>
        <v>6 - 10 ANOS</v>
      </c>
    </row>
    <row r="372" spans="3:26" x14ac:dyDescent="0.25">
      <c r="C372" s="8">
        <v>369</v>
      </c>
      <c r="D372" s="8" t="s">
        <v>35</v>
      </c>
      <c r="E372" s="8" t="s">
        <v>36</v>
      </c>
      <c r="F372" s="8" t="s">
        <v>407</v>
      </c>
      <c r="G372" s="8" t="s">
        <v>1034</v>
      </c>
      <c r="H372" s="8" t="s">
        <v>36</v>
      </c>
      <c r="I372" s="9">
        <v>42502</v>
      </c>
      <c r="J372" s="9">
        <v>35114</v>
      </c>
      <c r="K372" s="8" t="s">
        <v>12</v>
      </c>
      <c r="L372" s="9">
        <v>42802.440972222219</v>
      </c>
      <c r="M372" s="8" t="s">
        <v>1300</v>
      </c>
      <c r="N372" s="8" t="s">
        <v>13</v>
      </c>
      <c r="O372" s="8">
        <v>3</v>
      </c>
      <c r="P372" s="8"/>
      <c r="Q372" s="8" t="s">
        <v>1341</v>
      </c>
      <c r="R372" s="8" t="s">
        <v>14</v>
      </c>
      <c r="S372" s="8" t="s">
        <v>15</v>
      </c>
      <c r="T372" s="8" t="s">
        <v>13</v>
      </c>
      <c r="U372" s="8" t="s">
        <v>16</v>
      </c>
      <c r="V372" s="10" t="s">
        <v>1305</v>
      </c>
      <c r="W372" s="13">
        <f>TRUNC((Tabela1[[#This Row],[DATA OCORRÊNCIA]]-Tabela1[[#This Row],[DATA NASCIMENTO]])/365)</f>
        <v>21</v>
      </c>
      <c r="X372" s="12">
        <f>TRUNC((Tabela1[[#This Row],[DATA OCORRÊNCIA]]-Tabela1[[#This Row],[DATA ADMISSAO]])/365)</f>
        <v>0</v>
      </c>
      <c r="Y372" s="12" t="str">
        <f>VLOOKUP(Tabela1[[#This Row],[IDADE]],Informações!F:G,2,0)</f>
        <v>21 - 25 ANOS</v>
      </c>
      <c r="Z372" s="15" t="str">
        <f>VLOOKUP(Tabela1[[#This Row],[ANOS DE EMPRESA]],Informações!I:J,2,0)</f>
        <v>MENOS DE 1 ANO</v>
      </c>
    </row>
    <row r="373" spans="3:26" x14ac:dyDescent="0.25">
      <c r="C373" s="8">
        <v>370</v>
      </c>
      <c r="D373" s="8" t="s">
        <v>35</v>
      </c>
      <c r="E373" s="8" t="s">
        <v>36</v>
      </c>
      <c r="F373" s="8" t="s">
        <v>408</v>
      </c>
      <c r="G373" s="8" t="s">
        <v>1034</v>
      </c>
      <c r="H373" s="8" t="s">
        <v>36</v>
      </c>
      <c r="I373" s="9">
        <v>42502</v>
      </c>
      <c r="J373" s="9">
        <v>35114</v>
      </c>
      <c r="K373" s="8" t="s">
        <v>21</v>
      </c>
      <c r="L373" s="9">
        <v>42830.364583333336</v>
      </c>
      <c r="M373" s="8" t="s">
        <v>1301</v>
      </c>
      <c r="N373" s="8" t="s">
        <v>13</v>
      </c>
      <c r="O373" s="8">
        <v>10</v>
      </c>
      <c r="P373" s="8">
        <v>0</v>
      </c>
      <c r="Q373" s="8" t="s">
        <v>1341</v>
      </c>
      <c r="R373" s="8" t="s">
        <v>19</v>
      </c>
      <c r="S373" s="8" t="s">
        <v>15</v>
      </c>
      <c r="T373" s="8" t="s">
        <v>13</v>
      </c>
      <c r="U373" s="8" t="s">
        <v>16</v>
      </c>
      <c r="V373" s="10" t="s">
        <v>1305</v>
      </c>
      <c r="W373" s="13">
        <f>TRUNC((Tabela1[[#This Row],[DATA OCORRÊNCIA]]-Tabela1[[#This Row],[DATA NASCIMENTO]])/365)</f>
        <v>21</v>
      </c>
      <c r="X373" s="12">
        <f>TRUNC((Tabela1[[#This Row],[DATA OCORRÊNCIA]]-Tabela1[[#This Row],[DATA ADMISSAO]])/365)</f>
        <v>0</v>
      </c>
      <c r="Y373" s="12" t="str">
        <f>VLOOKUP(Tabela1[[#This Row],[IDADE]],Informações!F:G,2,0)</f>
        <v>21 - 25 ANOS</v>
      </c>
      <c r="Z373" s="15" t="str">
        <f>VLOOKUP(Tabela1[[#This Row],[ANOS DE EMPRESA]],Informações!I:J,2,0)</f>
        <v>MENOS DE 1 ANO</v>
      </c>
    </row>
    <row r="374" spans="3:26" x14ac:dyDescent="0.25">
      <c r="C374" s="8">
        <v>371</v>
      </c>
      <c r="D374" s="8" t="s">
        <v>35</v>
      </c>
      <c r="E374" s="8" t="s">
        <v>36</v>
      </c>
      <c r="F374" s="8" t="s">
        <v>409</v>
      </c>
      <c r="G374" s="8" t="s">
        <v>1035</v>
      </c>
      <c r="H374" s="8" t="s">
        <v>1294</v>
      </c>
      <c r="I374" s="9">
        <v>39027</v>
      </c>
      <c r="J374" s="9">
        <v>31624</v>
      </c>
      <c r="K374" s="8" t="s">
        <v>18</v>
      </c>
      <c r="L374" s="9">
        <v>42416.472222222219</v>
      </c>
      <c r="M374" s="8" t="s">
        <v>1299</v>
      </c>
      <c r="N374" s="8" t="s">
        <v>16</v>
      </c>
      <c r="O374" s="8">
        <v>60</v>
      </c>
      <c r="P374" s="8"/>
      <c r="Q374" s="8" t="s">
        <v>1341</v>
      </c>
      <c r="R374" s="8" t="s">
        <v>19</v>
      </c>
      <c r="S374" s="8" t="s">
        <v>15</v>
      </c>
      <c r="T374" s="8" t="s">
        <v>16</v>
      </c>
      <c r="U374" s="8" t="s">
        <v>13</v>
      </c>
      <c r="V374" s="10" t="s">
        <v>1304</v>
      </c>
      <c r="W374" s="13">
        <f>TRUNC((Tabela1[[#This Row],[DATA OCORRÊNCIA]]-Tabela1[[#This Row],[DATA NASCIMENTO]])/365)</f>
        <v>29</v>
      </c>
      <c r="X374" s="12">
        <f>TRUNC((Tabela1[[#This Row],[DATA OCORRÊNCIA]]-Tabela1[[#This Row],[DATA ADMISSAO]])/365)</f>
        <v>9</v>
      </c>
      <c r="Y374" s="12" t="str">
        <f>VLOOKUP(Tabela1[[#This Row],[IDADE]],Informações!F:G,2,0)</f>
        <v>26 - 30 ANOS</v>
      </c>
      <c r="Z374" s="15" t="str">
        <f>VLOOKUP(Tabela1[[#This Row],[ANOS DE EMPRESA]],Informações!I:J,2,0)</f>
        <v>6 - 10 ANOS</v>
      </c>
    </row>
    <row r="375" spans="3:26" x14ac:dyDescent="0.25">
      <c r="C375" s="8">
        <v>372</v>
      </c>
      <c r="D375" s="8" t="s">
        <v>35</v>
      </c>
      <c r="E375" s="8" t="s">
        <v>38</v>
      </c>
      <c r="F375" s="8" t="s">
        <v>410</v>
      </c>
      <c r="G375" s="8" t="s">
        <v>1036</v>
      </c>
      <c r="H375" s="8" t="s">
        <v>1294</v>
      </c>
      <c r="I375" s="9">
        <v>39693</v>
      </c>
      <c r="J375" s="9">
        <v>31728</v>
      </c>
      <c r="K375" s="8" t="s">
        <v>18</v>
      </c>
      <c r="L375" s="9">
        <v>42453.482638888891</v>
      </c>
      <c r="M375" s="8" t="s">
        <v>1300</v>
      </c>
      <c r="N375" s="8" t="s">
        <v>16</v>
      </c>
      <c r="O375" s="8">
        <v>1</v>
      </c>
      <c r="P375" s="8"/>
      <c r="Q375" s="8" t="s">
        <v>1341</v>
      </c>
      <c r="R375" s="8" t="s">
        <v>20</v>
      </c>
      <c r="S375" s="8" t="s">
        <v>15</v>
      </c>
      <c r="T375" s="8" t="s">
        <v>13</v>
      </c>
      <c r="U375" s="8" t="s">
        <v>16</v>
      </c>
      <c r="V375" s="10" t="s">
        <v>1302</v>
      </c>
      <c r="W375" s="13">
        <f>TRUNC((Tabela1[[#This Row],[DATA OCORRÊNCIA]]-Tabela1[[#This Row],[DATA NASCIMENTO]])/365)</f>
        <v>29</v>
      </c>
      <c r="X375" s="12">
        <f>TRUNC((Tabela1[[#This Row],[DATA OCORRÊNCIA]]-Tabela1[[#This Row],[DATA ADMISSAO]])/365)</f>
        <v>7</v>
      </c>
      <c r="Y375" s="12" t="str">
        <f>VLOOKUP(Tabela1[[#This Row],[IDADE]],Informações!F:G,2,0)</f>
        <v>26 - 30 ANOS</v>
      </c>
      <c r="Z375" s="15" t="str">
        <f>VLOOKUP(Tabela1[[#This Row],[ANOS DE EMPRESA]],Informações!I:J,2,0)</f>
        <v>6 - 10 ANOS</v>
      </c>
    </row>
    <row r="376" spans="3:26" x14ac:dyDescent="0.25">
      <c r="C376" s="8">
        <v>373</v>
      </c>
      <c r="D376" s="8" t="s">
        <v>35</v>
      </c>
      <c r="E376" s="8" t="s">
        <v>36</v>
      </c>
      <c r="F376" s="8" t="s">
        <v>411</v>
      </c>
      <c r="G376" s="8" t="s">
        <v>1037</v>
      </c>
      <c r="H376" s="8" t="s">
        <v>1293</v>
      </c>
      <c r="I376" s="9">
        <v>42474</v>
      </c>
      <c r="J376" s="9">
        <v>32210</v>
      </c>
      <c r="K376" s="8" t="s">
        <v>21</v>
      </c>
      <c r="L376" s="9">
        <v>42869.0625</v>
      </c>
      <c r="M376" s="8" t="s">
        <v>1301</v>
      </c>
      <c r="N376" s="8" t="s">
        <v>13</v>
      </c>
      <c r="O376" s="8">
        <v>3</v>
      </c>
      <c r="P376" s="8">
        <v>0</v>
      </c>
      <c r="Q376" s="8" t="s">
        <v>1341</v>
      </c>
      <c r="R376" s="8" t="s">
        <v>14</v>
      </c>
      <c r="S376" s="8" t="s">
        <v>15</v>
      </c>
      <c r="T376" s="8" t="s">
        <v>13</v>
      </c>
      <c r="U376" s="8" t="s">
        <v>16</v>
      </c>
      <c r="V376" s="10" t="s">
        <v>1305</v>
      </c>
      <c r="W376" s="13">
        <f>TRUNC((Tabela1[[#This Row],[DATA OCORRÊNCIA]]-Tabela1[[#This Row],[DATA NASCIMENTO]])/365)</f>
        <v>29</v>
      </c>
      <c r="X376" s="12">
        <f>TRUNC((Tabela1[[#This Row],[DATA OCORRÊNCIA]]-Tabela1[[#This Row],[DATA ADMISSAO]])/365)</f>
        <v>1</v>
      </c>
      <c r="Y376" s="12" t="str">
        <f>VLOOKUP(Tabela1[[#This Row],[IDADE]],Informações!F:G,2,0)</f>
        <v>26 - 30 ANOS</v>
      </c>
      <c r="Z376" s="15" t="str">
        <f>VLOOKUP(Tabela1[[#This Row],[ANOS DE EMPRESA]],Informações!I:J,2,0)</f>
        <v>1 - 5 ANOS</v>
      </c>
    </row>
    <row r="377" spans="3:26" x14ac:dyDescent="0.25">
      <c r="C377" s="8">
        <v>374</v>
      </c>
      <c r="D377" s="8" t="s">
        <v>35</v>
      </c>
      <c r="E377" s="8" t="s">
        <v>36</v>
      </c>
      <c r="F377" s="8" t="s">
        <v>412</v>
      </c>
      <c r="G377" s="8" t="s">
        <v>1038</v>
      </c>
      <c r="H377" s="8" t="s">
        <v>1297</v>
      </c>
      <c r="I377" s="9">
        <v>41326</v>
      </c>
      <c r="J377" s="9">
        <v>31496</v>
      </c>
      <c r="K377" s="8" t="s">
        <v>12</v>
      </c>
      <c r="L377" s="9">
        <v>42549.416666666664</v>
      </c>
      <c r="M377" s="8" t="s">
        <v>1300</v>
      </c>
      <c r="N377" s="8" t="s">
        <v>16</v>
      </c>
      <c r="O377" s="8">
        <v>5</v>
      </c>
      <c r="P377" s="8"/>
      <c r="Q377" s="8" t="s">
        <v>1341</v>
      </c>
      <c r="R377" s="8" t="s">
        <v>14</v>
      </c>
      <c r="S377" s="8" t="s">
        <v>15</v>
      </c>
      <c r="T377" s="8" t="s">
        <v>13</v>
      </c>
      <c r="U377" s="8" t="s">
        <v>16</v>
      </c>
      <c r="V377" s="10" t="s">
        <v>1302</v>
      </c>
      <c r="W377" s="13">
        <f>TRUNC((Tabela1[[#This Row],[DATA OCORRÊNCIA]]-Tabela1[[#This Row],[DATA NASCIMENTO]])/365)</f>
        <v>30</v>
      </c>
      <c r="X377" s="12">
        <f>TRUNC((Tabela1[[#This Row],[DATA OCORRÊNCIA]]-Tabela1[[#This Row],[DATA ADMISSAO]])/365)</f>
        <v>3</v>
      </c>
      <c r="Y377" s="12" t="str">
        <f>VLOOKUP(Tabela1[[#This Row],[IDADE]],Informações!F:G,2,0)</f>
        <v>26 - 30 ANOS</v>
      </c>
      <c r="Z377" s="15" t="str">
        <f>VLOOKUP(Tabela1[[#This Row],[ANOS DE EMPRESA]],Informações!I:J,2,0)</f>
        <v>1 - 5 ANOS</v>
      </c>
    </row>
    <row r="378" spans="3:26" x14ac:dyDescent="0.25">
      <c r="C378" s="8">
        <v>375</v>
      </c>
      <c r="D378" s="8" t="s">
        <v>35</v>
      </c>
      <c r="E378" s="8" t="s">
        <v>36</v>
      </c>
      <c r="F378" s="8" t="s">
        <v>413</v>
      </c>
      <c r="G378" s="8" t="s">
        <v>1039</v>
      </c>
      <c r="H378" s="8" t="s">
        <v>36</v>
      </c>
      <c r="I378" s="9">
        <v>41348</v>
      </c>
      <c r="J378" s="9">
        <v>28193</v>
      </c>
      <c r="K378" s="8" t="s">
        <v>12</v>
      </c>
      <c r="L378" s="9">
        <v>42566.375</v>
      </c>
      <c r="M378" s="8" t="s">
        <v>1300</v>
      </c>
      <c r="N378" s="8" t="s">
        <v>16</v>
      </c>
      <c r="O378" s="8">
        <v>7</v>
      </c>
      <c r="P378" s="8"/>
      <c r="Q378" s="8" t="s">
        <v>1341</v>
      </c>
      <c r="R378" s="8" t="s">
        <v>20</v>
      </c>
      <c r="S378" s="8" t="s">
        <v>15</v>
      </c>
      <c r="T378" s="8" t="s">
        <v>13</v>
      </c>
      <c r="U378" s="8" t="s">
        <v>16</v>
      </c>
      <c r="V378" s="10" t="s">
        <v>1302</v>
      </c>
      <c r="W378" s="13">
        <f>TRUNC((Tabela1[[#This Row],[DATA OCORRÊNCIA]]-Tabela1[[#This Row],[DATA NASCIMENTO]])/365)</f>
        <v>39</v>
      </c>
      <c r="X378" s="12">
        <f>TRUNC((Tabela1[[#This Row],[DATA OCORRÊNCIA]]-Tabela1[[#This Row],[DATA ADMISSAO]])/365)</f>
        <v>3</v>
      </c>
      <c r="Y378" s="12" t="str">
        <f>VLOOKUP(Tabela1[[#This Row],[IDADE]],Informações!F:G,2,0)</f>
        <v>31 - 40 ANOS</v>
      </c>
      <c r="Z378" s="15" t="str">
        <f>VLOOKUP(Tabela1[[#This Row],[ANOS DE EMPRESA]],Informações!I:J,2,0)</f>
        <v>1 - 5 ANOS</v>
      </c>
    </row>
    <row r="379" spans="3:26" x14ac:dyDescent="0.25">
      <c r="C379" s="8">
        <v>376</v>
      </c>
      <c r="D379" s="8" t="s">
        <v>35</v>
      </c>
      <c r="E379" s="8" t="s">
        <v>38</v>
      </c>
      <c r="F379" s="8" t="s">
        <v>414</v>
      </c>
      <c r="G379" s="8" t="s">
        <v>1040</v>
      </c>
      <c r="H379" s="8" t="s">
        <v>1294</v>
      </c>
      <c r="I379" s="9">
        <v>42607</v>
      </c>
      <c r="J379" s="9">
        <v>27462</v>
      </c>
      <c r="K379" s="8" t="s">
        <v>12</v>
      </c>
      <c r="L379" s="9">
        <v>42618.6875</v>
      </c>
      <c r="M379" s="8" t="s">
        <v>1300</v>
      </c>
      <c r="N379" s="8" t="s">
        <v>16</v>
      </c>
      <c r="O379" s="8">
        <v>0</v>
      </c>
      <c r="P379" s="8"/>
      <c r="Q379" s="8" t="s">
        <v>1341</v>
      </c>
      <c r="R379" s="8" t="s">
        <v>19</v>
      </c>
      <c r="S379" s="8" t="s">
        <v>15</v>
      </c>
      <c r="T379" s="8" t="s">
        <v>13</v>
      </c>
      <c r="U379" s="8" t="s">
        <v>16</v>
      </c>
      <c r="V379" s="10" t="s">
        <v>1304</v>
      </c>
      <c r="W379" s="13">
        <f>TRUNC((Tabela1[[#This Row],[DATA OCORRÊNCIA]]-Tabela1[[#This Row],[DATA NASCIMENTO]])/365)</f>
        <v>41</v>
      </c>
      <c r="X379" s="12">
        <f>TRUNC((Tabela1[[#This Row],[DATA OCORRÊNCIA]]-Tabela1[[#This Row],[DATA ADMISSAO]])/365)</f>
        <v>0</v>
      </c>
      <c r="Y379" s="12" t="str">
        <f>VLOOKUP(Tabela1[[#This Row],[IDADE]],Informações!F:G,2,0)</f>
        <v>41- 50 ANOS</v>
      </c>
      <c r="Z379" s="15" t="str">
        <f>VLOOKUP(Tabela1[[#This Row],[ANOS DE EMPRESA]],Informações!I:J,2,0)</f>
        <v>MENOS DE 1 ANO</v>
      </c>
    </row>
    <row r="380" spans="3:26" x14ac:dyDescent="0.25">
      <c r="C380" s="8">
        <v>377</v>
      </c>
      <c r="D380" s="8" t="s">
        <v>35</v>
      </c>
      <c r="E380" s="8" t="s">
        <v>38</v>
      </c>
      <c r="F380" s="8" t="s">
        <v>415</v>
      </c>
      <c r="G380" s="8" t="s">
        <v>1041</v>
      </c>
      <c r="H380" s="8" t="s">
        <v>36</v>
      </c>
      <c r="I380" s="9">
        <v>36255</v>
      </c>
      <c r="J380" s="9">
        <v>28532</v>
      </c>
      <c r="K380" s="8" t="s">
        <v>21</v>
      </c>
      <c r="L380" s="9">
        <v>42864.916666666664</v>
      </c>
      <c r="M380" s="8" t="s">
        <v>1300</v>
      </c>
      <c r="N380" s="8" t="s">
        <v>16</v>
      </c>
      <c r="O380" s="8">
        <v>0</v>
      </c>
      <c r="P380" s="8"/>
      <c r="Q380" s="8" t="s">
        <v>1341</v>
      </c>
      <c r="R380" s="8" t="s">
        <v>1313</v>
      </c>
      <c r="S380" s="8" t="s">
        <v>15</v>
      </c>
      <c r="T380" s="8" t="s">
        <v>13</v>
      </c>
      <c r="U380" s="8" t="s">
        <v>16</v>
      </c>
      <c r="V380" s="10" t="s">
        <v>1306</v>
      </c>
      <c r="W380" s="13">
        <f>TRUNC((Tabela1[[#This Row],[DATA OCORRÊNCIA]]-Tabela1[[#This Row],[DATA NASCIMENTO]])/365)</f>
        <v>39</v>
      </c>
      <c r="X380" s="12">
        <f>TRUNC((Tabela1[[#This Row],[DATA OCORRÊNCIA]]-Tabela1[[#This Row],[DATA ADMISSAO]])/365)</f>
        <v>18</v>
      </c>
      <c r="Y380" s="12" t="str">
        <f>VLOOKUP(Tabela1[[#This Row],[IDADE]],Informações!F:G,2,0)</f>
        <v>31 - 40 ANOS</v>
      </c>
      <c r="Z380" s="15" t="str">
        <f>VLOOKUP(Tabela1[[#This Row],[ANOS DE EMPRESA]],Informações!I:J,2,0)</f>
        <v>11 - 20 ANOS</v>
      </c>
    </row>
    <row r="381" spans="3:26" x14ac:dyDescent="0.25">
      <c r="C381" s="8">
        <v>378</v>
      </c>
      <c r="D381" s="8" t="s">
        <v>35</v>
      </c>
      <c r="E381" s="8" t="s">
        <v>38</v>
      </c>
      <c r="F381" s="8" t="s">
        <v>416</v>
      </c>
      <c r="G381" s="8" t="s">
        <v>1042</v>
      </c>
      <c r="H381" s="8" t="s">
        <v>1294</v>
      </c>
      <c r="I381" s="9">
        <v>37023</v>
      </c>
      <c r="J381" s="9">
        <v>29874</v>
      </c>
      <c r="K381" s="8" t="s">
        <v>12</v>
      </c>
      <c r="L381" s="9">
        <v>42592.5625</v>
      </c>
      <c r="M381" s="8" t="s">
        <v>1299</v>
      </c>
      <c r="N381" s="8" t="s">
        <v>16</v>
      </c>
      <c r="O381" s="8">
        <v>15</v>
      </c>
      <c r="P381" s="8"/>
      <c r="Q381" s="8" t="s">
        <v>1341</v>
      </c>
      <c r="R381" s="8" t="s">
        <v>19</v>
      </c>
      <c r="S381" s="8" t="s">
        <v>15</v>
      </c>
      <c r="T381" s="8" t="s">
        <v>13</v>
      </c>
      <c r="U381" s="8" t="s">
        <v>16</v>
      </c>
      <c r="V381" s="10" t="s">
        <v>1305</v>
      </c>
      <c r="W381" s="13">
        <f>TRUNC((Tabela1[[#This Row],[DATA OCORRÊNCIA]]-Tabela1[[#This Row],[DATA NASCIMENTO]])/365)</f>
        <v>34</v>
      </c>
      <c r="X381" s="12">
        <f>TRUNC((Tabela1[[#This Row],[DATA OCORRÊNCIA]]-Tabela1[[#This Row],[DATA ADMISSAO]])/365)</f>
        <v>15</v>
      </c>
      <c r="Y381" s="12" t="str">
        <f>VLOOKUP(Tabela1[[#This Row],[IDADE]],Informações!F:G,2,0)</f>
        <v>31 - 40 ANOS</v>
      </c>
      <c r="Z381" s="15" t="str">
        <f>VLOOKUP(Tabela1[[#This Row],[ANOS DE EMPRESA]],Informações!I:J,2,0)</f>
        <v>11 - 20 ANOS</v>
      </c>
    </row>
    <row r="382" spans="3:26" x14ac:dyDescent="0.25">
      <c r="C382" s="8">
        <v>379</v>
      </c>
      <c r="D382" s="8" t="s">
        <v>35</v>
      </c>
      <c r="E382" s="8" t="s">
        <v>36</v>
      </c>
      <c r="F382" s="8" t="s">
        <v>417</v>
      </c>
      <c r="G382" s="8" t="s">
        <v>1043</v>
      </c>
      <c r="H382" s="8" t="s">
        <v>36</v>
      </c>
      <c r="I382" s="9">
        <v>38832</v>
      </c>
      <c r="J382" s="9">
        <v>28092</v>
      </c>
      <c r="K382" s="8" t="s">
        <v>18</v>
      </c>
      <c r="L382" s="9">
        <v>42413.131944444445</v>
      </c>
      <c r="M382" s="8" t="s">
        <v>1300</v>
      </c>
      <c r="N382" s="8" t="s">
        <v>16</v>
      </c>
      <c r="O382" s="8">
        <v>60</v>
      </c>
      <c r="P382" s="8">
        <v>0</v>
      </c>
      <c r="Q382" s="8" t="s">
        <v>1341</v>
      </c>
      <c r="R382" s="8" t="s">
        <v>19</v>
      </c>
      <c r="S382" s="8" t="s">
        <v>15</v>
      </c>
      <c r="T382" s="8" t="s">
        <v>13</v>
      </c>
      <c r="U382" s="8" t="s">
        <v>13</v>
      </c>
      <c r="V382" s="10" t="s">
        <v>1304</v>
      </c>
      <c r="W382" s="13">
        <f>TRUNC((Tabela1[[#This Row],[DATA OCORRÊNCIA]]-Tabela1[[#This Row],[DATA NASCIMENTO]])/365)</f>
        <v>39</v>
      </c>
      <c r="X382" s="12">
        <f>TRUNC((Tabela1[[#This Row],[DATA OCORRÊNCIA]]-Tabela1[[#This Row],[DATA ADMISSAO]])/365)</f>
        <v>9</v>
      </c>
      <c r="Y382" s="12" t="str">
        <f>VLOOKUP(Tabela1[[#This Row],[IDADE]],Informações!F:G,2,0)</f>
        <v>31 - 40 ANOS</v>
      </c>
      <c r="Z382" s="15" t="str">
        <f>VLOOKUP(Tabela1[[#This Row],[ANOS DE EMPRESA]],Informações!I:J,2,0)</f>
        <v>6 - 10 ANOS</v>
      </c>
    </row>
    <row r="383" spans="3:26" x14ac:dyDescent="0.25">
      <c r="C383" s="8">
        <v>380</v>
      </c>
      <c r="D383" s="8" t="s">
        <v>35</v>
      </c>
      <c r="E383" s="8" t="s">
        <v>36</v>
      </c>
      <c r="F383" s="8" t="s">
        <v>418</v>
      </c>
      <c r="G383" s="8" t="s">
        <v>1044</v>
      </c>
      <c r="H383" s="8" t="s">
        <v>36</v>
      </c>
      <c r="I383" s="9">
        <v>38103</v>
      </c>
      <c r="J383" s="9">
        <v>24586</v>
      </c>
      <c r="K383" s="8" t="s">
        <v>12</v>
      </c>
      <c r="L383" s="9">
        <v>42571.527777777781</v>
      </c>
      <c r="M383" s="8" t="s">
        <v>1300</v>
      </c>
      <c r="N383" s="8" t="s">
        <v>16</v>
      </c>
      <c r="O383" s="8">
        <v>5</v>
      </c>
      <c r="P383" s="8"/>
      <c r="Q383" s="8" t="s">
        <v>1341</v>
      </c>
      <c r="R383" s="8" t="s">
        <v>20</v>
      </c>
      <c r="S383" s="8" t="s">
        <v>15</v>
      </c>
      <c r="T383" s="8" t="s">
        <v>13</v>
      </c>
      <c r="U383" s="8" t="s">
        <v>16</v>
      </c>
      <c r="V383" s="10" t="s">
        <v>1306</v>
      </c>
      <c r="W383" s="13">
        <f>TRUNC((Tabela1[[#This Row],[DATA OCORRÊNCIA]]-Tabela1[[#This Row],[DATA NASCIMENTO]])/365)</f>
        <v>49</v>
      </c>
      <c r="X383" s="12">
        <f>TRUNC((Tabela1[[#This Row],[DATA OCORRÊNCIA]]-Tabela1[[#This Row],[DATA ADMISSAO]])/365)</f>
        <v>12</v>
      </c>
      <c r="Y383" s="12" t="str">
        <f>VLOOKUP(Tabela1[[#This Row],[IDADE]],Informações!F:G,2,0)</f>
        <v>41- 50 ANOS</v>
      </c>
      <c r="Z383" s="15" t="str">
        <f>VLOOKUP(Tabela1[[#This Row],[ANOS DE EMPRESA]],Informações!I:J,2,0)</f>
        <v>11 - 20 ANOS</v>
      </c>
    </row>
    <row r="384" spans="3:26" x14ac:dyDescent="0.25">
      <c r="C384" s="8">
        <v>381</v>
      </c>
      <c r="D384" s="8" t="s">
        <v>35</v>
      </c>
      <c r="E384" s="8" t="s">
        <v>38</v>
      </c>
      <c r="F384" s="8" t="s">
        <v>419</v>
      </c>
      <c r="G384" s="8" t="s">
        <v>1045</v>
      </c>
      <c r="H384" s="8" t="s">
        <v>36</v>
      </c>
      <c r="I384" s="9">
        <v>37736</v>
      </c>
      <c r="J384" s="9">
        <v>27798</v>
      </c>
      <c r="K384" s="8" t="s">
        <v>21</v>
      </c>
      <c r="L384" s="9">
        <v>42844.506944444445</v>
      </c>
      <c r="M384" s="8" t="s">
        <v>1300</v>
      </c>
      <c r="N384" s="8" t="s">
        <v>13</v>
      </c>
      <c r="O384" s="8">
        <v>14</v>
      </c>
      <c r="P384" s="8"/>
      <c r="Q384" s="8" t="s">
        <v>1341</v>
      </c>
      <c r="R384" s="8" t="s">
        <v>19</v>
      </c>
      <c r="S384" s="8" t="s">
        <v>15</v>
      </c>
      <c r="T384" s="8" t="s">
        <v>13</v>
      </c>
      <c r="U384" s="8" t="s">
        <v>16</v>
      </c>
      <c r="V384" s="10" t="s">
        <v>1309</v>
      </c>
      <c r="W384" s="13">
        <f>TRUNC((Tabela1[[#This Row],[DATA OCORRÊNCIA]]-Tabela1[[#This Row],[DATA NASCIMENTO]])/365)</f>
        <v>41</v>
      </c>
      <c r="X384" s="12">
        <f>TRUNC((Tabela1[[#This Row],[DATA OCORRÊNCIA]]-Tabela1[[#This Row],[DATA ADMISSAO]])/365)</f>
        <v>13</v>
      </c>
      <c r="Y384" s="12" t="str">
        <f>VLOOKUP(Tabela1[[#This Row],[IDADE]],Informações!F:G,2,0)</f>
        <v>41- 50 ANOS</v>
      </c>
      <c r="Z384" s="15" t="str">
        <f>VLOOKUP(Tabela1[[#This Row],[ANOS DE EMPRESA]],Informações!I:J,2,0)</f>
        <v>11 - 20 ANOS</v>
      </c>
    </row>
    <row r="385" spans="3:26" x14ac:dyDescent="0.25">
      <c r="C385" s="8">
        <v>382</v>
      </c>
      <c r="D385" s="8" t="s">
        <v>35</v>
      </c>
      <c r="E385" s="8" t="s">
        <v>36</v>
      </c>
      <c r="F385" s="8" t="s">
        <v>420</v>
      </c>
      <c r="G385" s="8" t="s">
        <v>1046</v>
      </c>
      <c r="H385" s="8" t="s">
        <v>36</v>
      </c>
      <c r="I385" s="9">
        <v>37292</v>
      </c>
      <c r="J385" s="9">
        <v>27294</v>
      </c>
      <c r="K385" s="8" t="s">
        <v>12</v>
      </c>
      <c r="L385" s="9">
        <v>42781.586805555555</v>
      </c>
      <c r="M385" s="8" t="s">
        <v>1301</v>
      </c>
      <c r="N385" s="8" t="s">
        <v>16</v>
      </c>
      <c r="O385" s="8">
        <v>2</v>
      </c>
      <c r="P385" s="8"/>
      <c r="Q385" s="8" t="s">
        <v>1341</v>
      </c>
      <c r="R385" s="8" t="s">
        <v>14</v>
      </c>
      <c r="S385" s="8" t="s">
        <v>15</v>
      </c>
      <c r="T385" s="8" t="s">
        <v>13</v>
      </c>
      <c r="U385" s="8" t="s">
        <v>16</v>
      </c>
      <c r="V385" s="10" t="s">
        <v>1302</v>
      </c>
      <c r="W385" s="13">
        <f>TRUNC((Tabela1[[#This Row],[DATA OCORRÊNCIA]]-Tabela1[[#This Row],[DATA NASCIMENTO]])/365)</f>
        <v>42</v>
      </c>
      <c r="X385" s="12">
        <f>TRUNC((Tabela1[[#This Row],[DATA OCORRÊNCIA]]-Tabela1[[#This Row],[DATA ADMISSAO]])/365)</f>
        <v>15</v>
      </c>
      <c r="Y385" s="12" t="str">
        <f>VLOOKUP(Tabela1[[#This Row],[IDADE]],Informações!F:G,2,0)</f>
        <v>41- 50 ANOS</v>
      </c>
      <c r="Z385" s="15" t="str">
        <f>VLOOKUP(Tabela1[[#This Row],[ANOS DE EMPRESA]],Informações!I:J,2,0)</f>
        <v>11 - 20 ANOS</v>
      </c>
    </row>
    <row r="386" spans="3:26" x14ac:dyDescent="0.25">
      <c r="C386" s="8">
        <v>383</v>
      </c>
      <c r="D386" s="8" t="s">
        <v>35</v>
      </c>
      <c r="E386" s="8" t="s">
        <v>36</v>
      </c>
      <c r="F386" s="8" t="s">
        <v>421</v>
      </c>
      <c r="G386" s="8" t="s">
        <v>1047</v>
      </c>
      <c r="H386" s="8" t="s">
        <v>1294</v>
      </c>
      <c r="I386" s="9">
        <v>41354</v>
      </c>
      <c r="J386" s="9">
        <v>31697</v>
      </c>
      <c r="K386" s="8" t="s">
        <v>12</v>
      </c>
      <c r="L386" s="9">
        <v>42585.180555555555</v>
      </c>
      <c r="M386" s="8" t="s">
        <v>1300</v>
      </c>
      <c r="N386" s="8" t="s">
        <v>13</v>
      </c>
      <c r="O386" s="8">
        <v>15</v>
      </c>
      <c r="P386" s="8"/>
      <c r="Q386" s="8" t="s">
        <v>1341</v>
      </c>
      <c r="R386" s="8" t="s">
        <v>20</v>
      </c>
      <c r="S386" s="8" t="s">
        <v>15</v>
      </c>
      <c r="T386" s="8" t="s">
        <v>13</v>
      </c>
      <c r="U386" s="8" t="s">
        <v>16</v>
      </c>
      <c r="V386" s="10" t="s">
        <v>1308</v>
      </c>
      <c r="W386" s="13">
        <f>TRUNC((Tabela1[[#This Row],[DATA OCORRÊNCIA]]-Tabela1[[#This Row],[DATA NASCIMENTO]])/365)</f>
        <v>29</v>
      </c>
      <c r="X386" s="12">
        <f>TRUNC((Tabela1[[#This Row],[DATA OCORRÊNCIA]]-Tabela1[[#This Row],[DATA ADMISSAO]])/365)</f>
        <v>3</v>
      </c>
      <c r="Y386" s="12" t="str">
        <f>VLOOKUP(Tabela1[[#This Row],[IDADE]],Informações!F:G,2,0)</f>
        <v>26 - 30 ANOS</v>
      </c>
      <c r="Z386" s="15" t="str">
        <f>VLOOKUP(Tabela1[[#This Row],[ANOS DE EMPRESA]],Informações!I:J,2,0)</f>
        <v>1 - 5 ANOS</v>
      </c>
    </row>
    <row r="387" spans="3:26" x14ac:dyDescent="0.25">
      <c r="C387" s="8">
        <v>384</v>
      </c>
      <c r="D387" s="8" t="s">
        <v>35</v>
      </c>
      <c r="E387" s="8" t="s">
        <v>38</v>
      </c>
      <c r="F387" s="8" t="s">
        <v>422</v>
      </c>
      <c r="G387" s="8" t="s">
        <v>1048</v>
      </c>
      <c r="H387" s="8" t="s">
        <v>36</v>
      </c>
      <c r="I387" s="9">
        <v>42220</v>
      </c>
      <c r="J387" s="9">
        <v>34612</v>
      </c>
      <c r="K387" s="8" t="s">
        <v>12</v>
      </c>
      <c r="L387" s="9">
        <v>42796.4375</v>
      </c>
      <c r="M387" s="8" t="s">
        <v>1301</v>
      </c>
      <c r="N387" s="8" t="s">
        <v>13</v>
      </c>
      <c r="O387" s="8">
        <v>13</v>
      </c>
      <c r="P387" s="8"/>
      <c r="Q387" s="8" t="s">
        <v>1341</v>
      </c>
      <c r="R387" s="8" t="s">
        <v>14</v>
      </c>
      <c r="S387" s="8" t="s">
        <v>15</v>
      </c>
      <c r="T387" s="8" t="s">
        <v>13</v>
      </c>
      <c r="U387" s="8" t="s">
        <v>16</v>
      </c>
      <c r="V387" s="10" t="s">
        <v>1302</v>
      </c>
      <c r="W387" s="13">
        <f>TRUNC((Tabela1[[#This Row],[DATA OCORRÊNCIA]]-Tabela1[[#This Row],[DATA NASCIMENTO]])/365)</f>
        <v>22</v>
      </c>
      <c r="X387" s="12">
        <f>TRUNC((Tabela1[[#This Row],[DATA OCORRÊNCIA]]-Tabela1[[#This Row],[DATA ADMISSAO]])/365)</f>
        <v>1</v>
      </c>
      <c r="Y387" s="12" t="str">
        <f>VLOOKUP(Tabela1[[#This Row],[IDADE]],Informações!F:G,2,0)</f>
        <v>21 - 25 ANOS</v>
      </c>
      <c r="Z387" s="15" t="str">
        <f>VLOOKUP(Tabela1[[#This Row],[ANOS DE EMPRESA]],Informações!I:J,2,0)</f>
        <v>1 - 5 ANOS</v>
      </c>
    </row>
    <row r="388" spans="3:26" x14ac:dyDescent="0.25">
      <c r="C388" s="8">
        <v>385</v>
      </c>
      <c r="D388" s="8" t="s">
        <v>35</v>
      </c>
      <c r="E388" s="8" t="s">
        <v>38</v>
      </c>
      <c r="F388" s="8" t="s">
        <v>423</v>
      </c>
      <c r="G388" s="8" t="s">
        <v>1049</v>
      </c>
      <c r="H388" s="8" t="s">
        <v>36</v>
      </c>
      <c r="I388" s="9">
        <v>42647</v>
      </c>
      <c r="J388" s="9">
        <v>29713</v>
      </c>
      <c r="K388" s="8" t="s">
        <v>21</v>
      </c>
      <c r="L388" s="9">
        <v>42982.395833333336</v>
      </c>
      <c r="M388" s="8" t="s">
        <v>1301</v>
      </c>
      <c r="N388" s="8" t="s">
        <v>16</v>
      </c>
      <c r="O388" s="8">
        <v>0</v>
      </c>
      <c r="P388" s="8"/>
      <c r="Q388" s="8" t="s">
        <v>1341</v>
      </c>
      <c r="R388" s="8" t="s">
        <v>1313</v>
      </c>
      <c r="S388" s="8" t="s">
        <v>15</v>
      </c>
      <c r="T388" s="8" t="s">
        <v>13</v>
      </c>
      <c r="U388" s="8" t="s">
        <v>16</v>
      </c>
      <c r="V388" s="10" t="s">
        <v>1305</v>
      </c>
      <c r="W388" s="13">
        <f>TRUNC((Tabela1[[#This Row],[DATA OCORRÊNCIA]]-Tabela1[[#This Row],[DATA NASCIMENTO]])/365)</f>
        <v>36</v>
      </c>
      <c r="X388" s="12">
        <f>TRUNC((Tabela1[[#This Row],[DATA OCORRÊNCIA]]-Tabela1[[#This Row],[DATA ADMISSAO]])/365)</f>
        <v>0</v>
      </c>
      <c r="Y388" s="12" t="str">
        <f>VLOOKUP(Tabela1[[#This Row],[IDADE]],Informações!F:G,2,0)</f>
        <v>31 - 40 ANOS</v>
      </c>
      <c r="Z388" s="15" t="str">
        <f>VLOOKUP(Tabela1[[#This Row],[ANOS DE EMPRESA]],Informações!I:J,2,0)</f>
        <v>MENOS DE 1 ANO</v>
      </c>
    </row>
    <row r="389" spans="3:26" x14ac:dyDescent="0.25">
      <c r="C389" s="8">
        <v>386</v>
      </c>
      <c r="D389" s="8" t="s">
        <v>35</v>
      </c>
      <c r="E389" s="8" t="s">
        <v>36</v>
      </c>
      <c r="F389" s="8" t="s">
        <v>424</v>
      </c>
      <c r="G389" s="8" t="s">
        <v>1050</v>
      </c>
      <c r="H389" s="8" t="s">
        <v>36</v>
      </c>
      <c r="I389" s="9">
        <v>37378</v>
      </c>
      <c r="J389" s="9">
        <v>18081</v>
      </c>
      <c r="K389" s="8" t="s">
        <v>12</v>
      </c>
      <c r="L389" s="9">
        <v>42549.489583333336</v>
      </c>
      <c r="M389" s="8" t="s">
        <v>1301</v>
      </c>
      <c r="N389" s="8" t="s">
        <v>16</v>
      </c>
      <c r="O389" s="8">
        <v>8</v>
      </c>
      <c r="P389" s="8"/>
      <c r="Q389" s="8" t="s">
        <v>1341</v>
      </c>
      <c r="R389" s="8" t="s">
        <v>1313</v>
      </c>
      <c r="S389" s="8" t="s">
        <v>15</v>
      </c>
      <c r="T389" s="8" t="s">
        <v>13</v>
      </c>
      <c r="U389" s="8" t="s">
        <v>13</v>
      </c>
      <c r="V389" s="10" t="s">
        <v>1302</v>
      </c>
      <c r="W389" s="13">
        <f>TRUNC((Tabela1[[#This Row],[DATA OCORRÊNCIA]]-Tabela1[[#This Row],[DATA NASCIMENTO]])/365)</f>
        <v>67</v>
      </c>
      <c r="X389" s="12">
        <f>TRUNC((Tabela1[[#This Row],[DATA OCORRÊNCIA]]-Tabela1[[#This Row],[DATA ADMISSAO]])/365)</f>
        <v>14</v>
      </c>
      <c r="Y389" s="12" t="str">
        <f>VLOOKUP(Tabela1[[#This Row],[IDADE]],Informações!F:G,2,0)</f>
        <v>ACIMA DOS 60 ANOS</v>
      </c>
      <c r="Z389" s="15" t="str">
        <f>VLOOKUP(Tabela1[[#This Row],[ANOS DE EMPRESA]],Informações!I:J,2,0)</f>
        <v>11 - 20 ANOS</v>
      </c>
    </row>
    <row r="390" spans="3:26" x14ac:dyDescent="0.25">
      <c r="C390" s="8">
        <v>387</v>
      </c>
      <c r="D390" s="8" t="s">
        <v>35</v>
      </c>
      <c r="E390" s="8" t="s">
        <v>36</v>
      </c>
      <c r="F390" s="8" t="s">
        <v>425</v>
      </c>
      <c r="G390" s="8" t="s">
        <v>1051</v>
      </c>
      <c r="H390" s="8" t="s">
        <v>36</v>
      </c>
      <c r="I390" s="9">
        <v>40255</v>
      </c>
      <c r="J390" s="9">
        <v>32000</v>
      </c>
      <c r="K390" s="8" t="s">
        <v>12</v>
      </c>
      <c r="L390" s="9">
        <v>42570.194444444445</v>
      </c>
      <c r="M390" s="8" t="s">
        <v>1301</v>
      </c>
      <c r="N390" s="8" t="s">
        <v>13</v>
      </c>
      <c r="O390" s="8">
        <v>15</v>
      </c>
      <c r="P390" s="8"/>
      <c r="Q390" s="8" t="s">
        <v>1341</v>
      </c>
      <c r="R390" s="8" t="s">
        <v>20</v>
      </c>
      <c r="S390" s="8" t="s">
        <v>15</v>
      </c>
      <c r="T390" s="8" t="s">
        <v>13</v>
      </c>
      <c r="U390" s="8" t="s">
        <v>13</v>
      </c>
      <c r="V390" s="10" t="s">
        <v>1306</v>
      </c>
      <c r="W390" s="13">
        <f>TRUNC((Tabela1[[#This Row],[DATA OCORRÊNCIA]]-Tabela1[[#This Row],[DATA NASCIMENTO]])/365)</f>
        <v>28</v>
      </c>
      <c r="X390" s="12">
        <f>TRUNC((Tabela1[[#This Row],[DATA OCORRÊNCIA]]-Tabela1[[#This Row],[DATA ADMISSAO]])/365)</f>
        <v>6</v>
      </c>
      <c r="Y390" s="12" t="str">
        <f>VLOOKUP(Tabela1[[#This Row],[IDADE]],Informações!F:G,2,0)</f>
        <v>26 - 30 ANOS</v>
      </c>
      <c r="Z390" s="15" t="str">
        <f>VLOOKUP(Tabela1[[#This Row],[ANOS DE EMPRESA]],Informações!I:J,2,0)</f>
        <v>6 - 10 ANOS</v>
      </c>
    </row>
    <row r="391" spans="3:26" x14ac:dyDescent="0.25">
      <c r="C391" s="8">
        <v>388</v>
      </c>
      <c r="D391" s="8" t="s">
        <v>35</v>
      </c>
      <c r="E391" s="8" t="s">
        <v>36</v>
      </c>
      <c r="F391" s="8" t="s">
        <v>426</v>
      </c>
      <c r="G391" s="8" t="s">
        <v>1052</v>
      </c>
      <c r="H391" s="8" t="s">
        <v>36</v>
      </c>
      <c r="I391" s="9">
        <v>42418</v>
      </c>
      <c r="J391" s="9">
        <v>29824</v>
      </c>
      <c r="K391" s="8" t="s">
        <v>12</v>
      </c>
      <c r="L391" s="9">
        <v>42483.364583333336</v>
      </c>
      <c r="M391" s="8" t="s">
        <v>1299</v>
      </c>
      <c r="N391" s="8" t="s">
        <v>16</v>
      </c>
      <c r="O391" s="8">
        <v>1</v>
      </c>
      <c r="P391" s="8"/>
      <c r="Q391" s="8" t="s">
        <v>1341</v>
      </c>
      <c r="R391" s="8" t="s">
        <v>14</v>
      </c>
      <c r="S391" s="8" t="s">
        <v>15</v>
      </c>
      <c r="T391" s="8" t="s">
        <v>13</v>
      </c>
      <c r="U391" s="8" t="s">
        <v>16</v>
      </c>
      <c r="V391" s="10" t="s">
        <v>1306</v>
      </c>
      <c r="W391" s="13">
        <f>TRUNC((Tabela1[[#This Row],[DATA OCORRÊNCIA]]-Tabela1[[#This Row],[DATA NASCIMENTO]])/365)</f>
        <v>34</v>
      </c>
      <c r="X391" s="12">
        <f>TRUNC((Tabela1[[#This Row],[DATA OCORRÊNCIA]]-Tabela1[[#This Row],[DATA ADMISSAO]])/365)</f>
        <v>0</v>
      </c>
      <c r="Y391" s="12" t="str">
        <f>VLOOKUP(Tabela1[[#This Row],[IDADE]],Informações!F:G,2,0)</f>
        <v>31 - 40 ANOS</v>
      </c>
      <c r="Z391" s="15" t="str">
        <f>VLOOKUP(Tabela1[[#This Row],[ANOS DE EMPRESA]],Informações!I:J,2,0)</f>
        <v>MENOS DE 1 ANO</v>
      </c>
    </row>
    <row r="392" spans="3:26" x14ac:dyDescent="0.25">
      <c r="C392" s="8">
        <v>389</v>
      </c>
      <c r="D392" s="8" t="s">
        <v>35</v>
      </c>
      <c r="E392" s="8" t="s">
        <v>36</v>
      </c>
      <c r="F392" s="8" t="s">
        <v>427</v>
      </c>
      <c r="G392" s="8" t="s">
        <v>1053</v>
      </c>
      <c r="H392" s="8" t="s">
        <v>36</v>
      </c>
      <c r="I392" s="9">
        <v>42633.399305555555</v>
      </c>
      <c r="J392" s="9">
        <v>25948</v>
      </c>
      <c r="K392" s="8" t="s">
        <v>21</v>
      </c>
      <c r="L392" s="9">
        <v>42828.4375</v>
      </c>
      <c r="M392" s="8" t="s">
        <v>1301</v>
      </c>
      <c r="N392" s="8" t="s">
        <v>13</v>
      </c>
      <c r="O392" s="8">
        <v>2</v>
      </c>
      <c r="P392" s="8"/>
      <c r="Q392" s="8" t="s">
        <v>1341</v>
      </c>
      <c r="R392" s="8" t="s">
        <v>20</v>
      </c>
      <c r="S392" s="8" t="s">
        <v>15</v>
      </c>
      <c r="T392" s="8" t="s">
        <v>13</v>
      </c>
      <c r="U392" s="8" t="s">
        <v>16</v>
      </c>
      <c r="V392" s="10" t="s">
        <v>1309</v>
      </c>
      <c r="W392" s="13">
        <f>TRUNC((Tabela1[[#This Row],[DATA OCORRÊNCIA]]-Tabela1[[#This Row],[DATA NASCIMENTO]])/365)</f>
        <v>46</v>
      </c>
      <c r="X392" s="12">
        <f>TRUNC((Tabela1[[#This Row],[DATA OCORRÊNCIA]]-Tabela1[[#This Row],[DATA ADMISSAO]])/365)</f>
        <v>0</v>
      </c>
      <c r="Y392" s="12" t="str">
        <f>VLOOKUP(Tabela1[[#This Row],[IDADE]],Informações!F:G,2,0)</f>
        <v>41- 50 ANOS</v>
      </c>
      <c r="Z392" s="15" t="str">
        <f>VLOOKUP(Tabela1[[#This Row],[ANOS DE EMPRESA]],Informações!I:J,2,0)</f>
        <v>MENOS DE 1 ANO</v>
      </c>
    </row>
    <row r="393" spans="3:26" x14ac:dyDescent="0.25">
      <c r="C393" s="8">
        <v>390</v>
      </c>
      <c r="D393" s="8" t="s">
        <v>35</v>
      </c>
      <c r="E393" s="8" t="s">
        <v>38</v>
      </c>
      <c r="F393" s="8" t="s">
        <v>428</v>
      </c>
      <c r="G393" s="8" t="s">
        <v>1054</v>
      </c>
      <c r="H393" s="8" t="s">
        <v>36</v>
      </c>
      <c r="I393" s="9">
        <v>40829</v>
      </c>
      <c r="J393" s="9">
        <v>29972</v>
      </c>
      <c r="K393" s="8" t="s">
        <v>12</v>
      </c>
      <c r="L393" s="9">
        <v>42635.416666666664</v>
      </c>
      <c r="M393" s="8" t="s">
        <v>1300</v>
      </c>
      <c r="N393" s="8" t="s">
        <v>16</v>
      </c>
      <c r="O393" s="8">
        <v>5</v>
      </c>
      <c r="P393" s="8"/>
      <c r="Q393" s="8" t="s">
        <v>22</v>
      </c>
      <c r="R393" s="8" t="s">
        <v>28</v>
      </c>
      <c r="S393" s="8" t="s">
        <v>15</v>
      </c>
      <c r="T393" s="8" t="s">
        <v>13</v>
      </c>
      <c r="U393" s="8" t="s">
        <v>16</v>
      </c>
      <c r="V393" s="10" t="s">
        <v>1308</v>
      </c>
      <c r="W393" s="13">
        <f>TRUNC((Tabela1[[#This Row],[DATA OCORRÊNCIA]]-Tabela1[[#This Row],[DATA NASCIMENTO]])/365)</f>
        <v>34</v>
      </c>
      <c r="X393" s="12">
        <f>TRUNC((Tabela1[[#This Row],[DATA OCORRÊNCIA]]-Tabela1[[#This Row],[DATA ADMISSAO]])/365)</f>
        <v>4</v>
      </c>
      <c r="Y393" s="12" t="str">
        <f>VLOOKUP(Tabela1[[#This Row],[IDADE]],Informações!F:G,2,0)</f>
        <v>31 - 40 ANOS</v>
      </c>
      <c r="Z393" s="15" t="str">
        <f>VLOOKUP(Tabela1[[#This Row],[ANOS DE EMPRESA]],Informações!I:J,2,0)</f>
        <v>1 - 5 ANOS</v>
      </c>
    </row>
    <row r="394" spans="3:26" x14ac:dyDescent="0.25">
      <c r="C394" s="8">
        <v>391</v>
      </c>
      <c r="D394" s="8" t="s">
        <v>35</v>
      </c>
      <c r="E394" s="8" t="s">
        <v>38</v>
      </c>
      <c r="F394" s="8" t="s">
        <v>429</v>
      </c>
      <c r="G394" s="8" t="s">
        <v>1055</v>
      </c>
      <c r="H394" s="8" t="s">
        <v>36</v>
      </c>
      <c r="I394" s="9">
        <v>42348</v>
      </c>
      <c r="J394" s="9">
        <v>31633</v>
      </c>
      <c r="K394" s="8" t="s">
        <v>12</v>
      </c>
      <c r="L394" s="9">
        <v>42635.430555555555</v>
      </c>
      <c r="M394" s="8" t="s">
        <v>1299</v>
      </c>
      <c r="N394" s="8" t="s">
        <v>16</v>
      </c>
      <c r="O394" s="8">
        <v>0</v>
      </c>
      <c r="P394" s="8"/>
      <c r="Q394" s="8" t="s">
        <v>1341</v>
      </c>
      <c r="R394" s="8" t="s">
        <v>14</v>
      </c>
      <c r="S394" s="8" t="s">
        <v>15</v>
      </c>
      <c r="T394" s="8" t="s">
        <v>13</v>
      </c>
      <c r="U394" s="8" t="s">
        <v>16</v>
      </c>
      <c r="V394" s="10" t="s">
        <v>1305</v>
      </c>
      <c r="W394" s="13">
        <f>TRUNC((Tabela1[[#This Row],[DATA OCORRÊNCIA]]-Tabela1[[#This Row],[DATA NASCIMENTO]])/365)</f>
        <v>30</v>
      </c>
      <c r="X394" s="12">
        <f>TRUNC((Tabela1[[#This Row],[DATA OCORRÊNCIA]]-Tabela1[[#This Row],[DATA ADMISSAO]])/365)</f>
        <v>0</v>
      </c>
      <c r="Y394" s="12" t="str">
        <f>VLOOKUP(Tabela1[[#This Row],[IDADE]],Informações!F:G,2,0)</f>
        <v>26 - 30 ANOS</v>
      </c>
      <c r="Z394" s="15" t="str">
        <f>VLOOKUP(Tabela1[[#This Row],[ANOS DE EMPRESA]],Informações!I:J,2,0)</f>
        <v>MENOS DE 1 ANO</v>
      </c>
    </row>
    <row r="395" spans="3:26" x14ac:dyDescent="0.25">
      <c r="C395" s="8">
        <v>392</v>
      </c>
      <c r="D395" s="8" t="s">
        <v>35</v>
      </c>
      <c r="E395" s="8" t="s">
        <v>36</v>
      </c>
      <c r="F395" s="8" t="s">
        <v>430</v>
      </c>
      <c r="G395" s="8" t="s">
        <v>1056</v>
      </c>
      <c r="H395" s="8" t="s">
        <v>36</v>
      </c>
      <c r="I395" s="9">
        <v>41536</v>
      </c>
      <c r="J395" s="9">
        <v>31454</v>
      </c>
      <c r="K395" s="8" t="s">
        <v>12</v>
      </c>
      <c r="L395" s="9">
        <v>42647.9375</v>
      </c>
      <c r="M395" s="8" t="s">
        <v>1299</v>
      </c>
      <c r="N395" s="8" t="s">
        <v>16</v>
      </c>
      <c r="O395" s="8">
        <v>0</v>
      </c>
      <c r="P395" s="8">
        <v>0</v>
      </c>
      <c r="Q395" s="8" t="s">
        <v>1341</v>
      </c>
      <c r="R395" s="8" t="s">
        <v>20</v>
      </c>
      <c r="S395" s="8" t="s">
        <v>15</v>
      </c>
      <c r="T395" s="8" t="s">
        <v>13</v>
      </c>
      <c r="U395" s="8" t="s">
        <v>16</v>
      </c>
      <c r="V395" s="10" t="s">
        <v>1310</v>
      </c>
      <c r="W395" s="13">
        <f>TRUNC((Tabela1[[#This Row],[DATA OCORRÊNCIA]]-Tabela1[[#This Row],[DATA NASCIMENTO]])/365)</f>
        <v>30</v>
      </c>
      <c r="X395" s="12">
        <f>TRUNC((Tabela1[[#This Row],[DATA OCORRÊNCIA]]-Tabela1[[#This Row],[DATA ADMISSAO]])/365)</f>
        <v>3</v>
      </c>
      <c r="Y395" s="12" t="str">
        <f>VLOOKUP(Tabela1[[#This Row],[IDADE]],Informações!F:G,2,0)</f>
        <v>26 - 30 ANOS</v>
      </c>
      <c r="Z395" s="15" t="str">
        <f>VLOOKUP(Tabela1[[#This Row],[ANOS DE EMPRESA]],Informações!I:J,2,0)</f>
        <v>1 - 5 ANOS</v>
      </c>
    </row>
    <row r="396" spans="3:26" x14ac:dyDescent="0.25">
      <c r="C396" s="8">
        <v>393</v>
      </c>
      <c r="D396" s="8" t="s">
        <v>35</v>
      </c>
      <c r="E396" s="8" t="s">
        <v>36</v>
      </c>
      <c r="F396" s="8" t="s">
        <v>431</v>
      </c>
      <c r="G396" s="8" t="s">
        <v>1057</v>
      </c>
      <c r="H396" s="8" t="s">
        <v>1294</v>
      </c>
      <c r="I396" s="9">
        <v>40491</v>
      </c>
      <c r="J396" s="9">
        <v>25681</v>
      </c>
      <c r="K396" s="8" t="s">
        <v>12</v>
      </c>
      <c r="L396" s="9">
        <v>42555.625</v>
      </c>
      <c r="M396" s="8" t="s">
        <v>1301</v>
      </c>
      <c r="N396" s="8" t="s">
        <v>13</v>
      </c>
      <c r="O396" s="8">
        <v>2</v>
      </c>
      <c r="P396" s="8">
        <v>0</v>
      </c>
      <c r="Q396" s="8" t="s">
        <v>1341</v>
      </c>
      <c r="R396" s="8" t="s">
        <v>14</v>
      </c>
      <c r="S396" s="8" t="s">
        <v>15</v>
      </c>
      <c r="T396" s="8" t="s">
        <v>13</v>
      </c>
      <c r="U396" s="8" t="s">
        <v>16</v>
      </c>
      <c r="V396" s="10" t="s">
        <v>1305</v>
      </c>
      <c r="W396" s="13">
        <f>TRUNC((Tabela1[[#This Row],[DATA OCORRÊNCIA]]-Tabela1[[#This Row],[DATA NASCIMENTO]])/365)</f>
        <v>46</v>
      </c>
      <c r="X396" s="12">
        <f>TRUNC((Tabela1[[#This Row],[DATA OCORRÊNCIA]]-Tabela1[[#This Row],[DATA ADMISSAO]])/365)</f>
        <v>5</v>
      </c>
      <c r="Y396" s="12" t="str">
        <f>VLOOKUP(Tabela1[[#This Row],[IDADE]],Informações!F:G,2,0)</f>
        <v>41- 50 ANOS</v>
      </c>
      <c r="Z396" s="15" t="str">
        <f>VLOOKUP(Tabela1[[#This Row],[ANOS DE EMPRESA]],Informações!I:J,2,0)</f>
        <v>1 - 5 ANOS</v>
      </c>
    </row>
    <row r="397" spans="3:26" x14ac:dyDescent="0.25">
      <c r="C397" s="8">
        <v>394</v>
      </c>
      <c r="D397" s="8" t="s">
        <v>35</v>
      </c>
      <c r="E397" s="8" t="s">
        <v>36</v>
      </c>
      <c r="F397" s="8" t="s">
        <v>432</v>
      </c>
      <c r="G397" s="8" t="s">
        <v>1058</v>
      </c>
      <c r="H397" s="8" t="s">
        <v>1294</v>
      </c>
      <c r="I397" s="9">
        <v>41403</v>
      </c>
      <c r="J397" s="9">
        <v>30906</v>
      </c>
      <c r="K397" s="8" t="s">
        <v>12</v>
      </c>
      <c r="L397" s="9">
        <v>42668.791666666664</v>
      </c>
      <c r="M397" s="8" t="s">
        <v>1300</v>
      </c>
      <c r="N397" s="8" t="s">
        <v>13</v>
      </c>
      <c r="O397" s="8">
        <v>90</v>
      </c>
      <c r="P397" s="8">
        <v>0</v>
      </c>
      <c r="Q397" s="8" t="s">
        <v>1341</v>
      </c>
      <c r="R397" s="8" t="s">
        <v>19</v>
      </c>
      <c r="S397" s="8" t="s">
        <v>15</v>
      </c>
      <c r="T397" s="8" t="s">
        <v>13</v>
      </c>
      <c r="U397" s="8" t="s">
        <v>13</v>
      </c>
      <c r="V397" s="10" t="s">
        <v>1309</v>
      </c>
      <c r="W397" s="13">
        <f>TRUNC((Tabela1[[#This Row],[DATA OCORRÊNCIA]]-Tabela1[[#This Row],[DATA NASCIMENTO]])/365)</f>
        <v>32</v>
      </c>
      <c r="X397" s="12">
        <f>TRUNC((Tabela1[[#This Row],[DATA OCORRÊNCIA]]-Tabela1[[#This Row],[DATA ADMISSAO]])/365)</f>
        <v>3</v>
      </c>
      <c r="Y397" s="12" t="str">
        <f>VLOOKUP(Tabela1[[#This Row],[IDADE]],Informações!F:G,2,0)</f>
        <v>31 - 40 ANOS</v>
      </c>
      <c r="Z397" s="15" t="str">
        <f>VLOOKUP(Tabela1[[#This Row],[ANOS DE EMPRESA]],Informações!I:J,2,0)</f>
        <v>1 - 5 ANOS</v>
      </c>
    </row>
    <row r="398" spans="3:26" x14ac:dyDescent="0.25">
      <c r="C398" s="8">
        <v>395</v>
      </c>
      <c r="D398" s="8" t="s">
        <v>35</v>
      </c>
      <c r="E398" s="8" t="s">
        <v>36</v>
      </c>
      <c r="F398" s="8" t="s">
        <v>433</v>
      </c>
      <c r="G398" s="8" t="s">
        <v>1059</v>
      </c>
      <c r="H398" s="8" t="s">
        <v>1293</v>
      </c>
      <c r="I398" s="9">
        <v>42116</v>
      </c>
      <c r="J398" s="9">
        <v>35050</v>
      </c>
      <c r="K398" s="8" t="s">
        <v>18</v>
      </c>
      <c r="L398" s="9">
        <v>42413.604166666664</v>
      </c>
      <c r="M398" s="8" t="s">
        <v>1300</v>
      </c>
      <c r="N398" s="8" t="s">
        <v>16</v>
      </c>
      <c r="O398" s="8">
        <v>0</v>
      </c>
      <c r="P398" s="8"/>
      <c r="Q398" s="8" t="s">
        <v>1341</v>
      </c>
      <c r="R398" s="8" t="s">
        <v>14</v>
      </c>
      <c r="S398" s="8" t="s">
        <v>15</v>
      </c>
      <c r="T398" s="8" t="s">
        <v>13</v>
      </c>
      <c r="U398" s="8" t="s">
        <v>16</v>
      </c>
      <c r="V398" s="10" t="s">
        <v>1304</v>
      </c>
      <c r="W398" s="13">
        <f>TRUNC((Tabela1[[#This Row],[DATA OCORRÊNCIA]]-Tabela1[[#This Row],[DATA NASCIMENTO]])/365)</f>
        <v>20</v>
      </c>
      <c r="X398" s="12">
        <f>TRUNC((Tabela1[[#This Row],[DATA OCORRÊNCIA]]-Tabela1[[#This Row],[DATA ADMISSAO]])/365)</f>
        <v>0</v>
      </c>
      <c r="Y398" s="12" t="str">
        <f>VLOOKUP(Tabela1[[#This Row],[IDADE]],Informações!F:G,2,0)</f>
        <v>18 - 20 ANOS</v>
      </c>
      <c r="Z398" s="15" t="str">
        <f>VLOOKUP(Tabela1[[#This Row],[ANOS DE EMPRESA]],Informações!I:J,2,0)</f>
        <v>MENOS DE 1 ANO</v>
      </c>
    </row>
    <row r="399" spans="3:26" x14ac:dyDescent="0.25">
      <c r="C399" s="8">
        <v>396</v>
      </c>
      <c r="D399" s="8" t="s">
        <v>35</v>
      </c>
      <c r="E399" s="8" t="s">
        <v>38</v>
      </c>
      <c r="F399" s="8" t="s">
        <v>434</v>
      </c>
      <c r="G399" s="8" t="s">
        <v>1060</v>
      </c>
      <c r="H399" s="8" t="s">
        <v>36</v>
      </c>
      <c r="I399" s="9">
        <v>42283</v>
      </c>
      <c r="J399" s="9">
        <v>35487</v>
      </c>
      <c r="K399" s="8" t="s">
        <v>18</v>
      </c>
      <c r="L399" s="9">
        <v>42439.625</v>
      </c>
      <c r="M399" s="8" t="s">
        <v>1301</v>
      </c>
      <c r="N399" s="8" t="s">
        <v>16</v>
      </c>
      <c r="O399" s="8">
        <v>0</v>
      </c>
      <c r="P399" s="8"/>
      <c r="Q399" s="8" t="s">
        <v>1341</v>
      </c>
      <c r="R399" s="8" t="s">
        <v>19</v>
      </c>
      <c r="S399" s="8" t="s">
        <v>15</v>
      </c>
      <c r="T399" s="8" t="s">
        <v>16</v>
      </c>
      <c r="U399" s="8" t="s">
        <v>16</v>
      </c>
      <c r="V399" s="10" t="s">
        <v>1305</v>
      </c>
      <c r="W399" s="13">
        <f>TRUNC((Tabela1[[#This Row],[DATA OCORRÊNCIA]]-Tabela1[[#This Row],[DATA NASCIMENTO]])/365)</f>
        <v>19</v>
      </c>
      <c r="X399" s="12">
        <f>TRUNC((Tabela1[[#This Row],[DATA OCORRÊNCIA]]-Tabela1[[#This Row],[DATA ADMISSAO]])/365)</f>
        <v>0</v>
      </c>
      <c r="Y399" s="12" t="str">
        <f>VLOOKUP(Tabela1[[#This Row],[IDADE]],Informações!F:G,2,0)</f>
        <v>18 - 20 ANOS</v>
      </c>
      <c r="Z399" s="15" t="str">
        <f>VLOOKUP(Tabela1[[#This Row],[ANOS DE EMPRESA]],Informações!I:J,2,0)</f>
        <v>MENOS DE 1 ANO</v>
      </c>
    </row>
    <row r="400" spans="3:26" x14ac:dyDescent="0.25">
      <c r="C400" s="8">
        <v>397</v>
      </c>
      <c r="D400" s="8" t="s">
        <v>35</v>
      </c>
      <c r="E400" s="8" t="s">
        <v>36</v>
      </c>
      <c r="F400" s="8" t="s">
        <v>435</v>
      </c>
      <c r="G400" s="8" t="s">
        <v>1061</v>
      </c>
      <c r="H400" s="8" t="s">
        <v>36</v>
      </c>
      <c r="I400" s="9">
        <v>40638</v>
      </c>
      <c r="J400" s="9">
        <v>29270</v>
      </c>
      <c r="K400" s="8" t="s">
        <v>12</v>
      </c>
      <c r="L400" s="9">
        <v>42538.833333333336</v>
      </c>
      <c r="M400" s="8" t="s">
        <v>1299</v>
      </c>
      <c r="N400" s="8" t="s">
        <v>16</v>
      </c>
      <c r="O400" s="8">
        <v>0</v>
      </c>
      <c r="P400" s="8">
        <v>0</v>
      </c>
      <c r="Q400" s="8" t="s">
        <v>1341</v>
      </c>
      <c r="R400" s="8" t="s">
        <v>19</v>
      </c>
      <c r="S400" s="8" t="s">
        <v>15</v>
      </c>
      <c r="T400" s="8" t="s">
        <v>13</v>
      </c>
      <c r="U400" s="8" t="s">
        <v>16</v>
      </c>
      <c r="V400" s="10" t="s">
        <v>1303</v>
      </c>
      <c r="W400" s="13">
        <f>TRUNC((Tabela1[[#This Row],[DATA OCORRÊNCIA]]-Tabela1[[#This Row],[DATA NASCIMENTO]])/365)</f>
        <v>36</v>
      </c>
      <c r="X400" s="12">
        <f>TRUNC((Tabela1[[#This Row],[DATA OCORRÊNCIA]]-Tabela1[[#This Row],[DATA ADMISSAO]])/365)</f>
        <v>5</v>
      </c>
      <c r="Y400" s="12" t="str">
        <f>VLOOKUP(Tabela1[[#This Row],[IDADE]],Informações!F:G,2,0)</f>
        <v>31 - 40 ANOS</v>
      </c>
      <c r="Z400" s="15" t="str">
        <f>VLOOKUP(Tabela1[[#This Row],[ANOS DE EMPRESA]],Informações!I:J,2,0)</f>
        <v>1 - 5 ANOS</v>
      </c>
    </row>
    <row r="401" spans="3:26" x14ac:dyDescent="0.25">
      <c r="C401" s="8">
        <v>398</v>
      </c>
      <c r="D401" s="8" t="s">
        <v>35</v>
      </c>
      <c r="E401" s="8" t="s">
        <v>36</v>
      </c>
      <c r="F401" s="8" t="s">
        <v>436</v>
      </c>
      <c r="G401" s="8" t="s">
        <v>1062</v>
      </c>
      <c r="H401" s="8" t="s">
        <v>1294</v>
      </c>
      <c r="I401" s="9">
        <v>41346</v>
      </c>
      <c r="J401" s="9">
        <v>24247</v>
      </c>
      <c r="K401" s="8" t="s">
        <v>12</v>
      </c>
      <c r="L401" s="9">
        <v>42675.46875</v>
      </c>
      <c r="M401" s="8" t="s">
        <v>1299</v>
      </c>
      <c r="N401" s="8" t="s">
        <v>16</v>
      </c>
      <c r="O401" s="8">
        <v>7</v>
      </c>
      <c r="P401" s="8"/>
      <c r="Q401" s="8" t="s">
        <v>1341</v>
      </c>
      <c r="R401" s="8" t="s">
        <v>14</v>
      </c>
      <c r="S401" s="8" t="s">
        <v>15</v>
      </c>
      <c r="T401" s="8" t="s">
        <v>13</v>
      </c>
      <c r="U401" s="8" t="s">
        <v>16</v>
      </c>
      <c r="V401" s="10" t="s">
        <v>1305</v>
      </c>
      <c r="W401" s="13">
        <f>TRUNC((Tabela1[[#This Row],[DATA OCORRÊNCIA]]-Tabela1[[#This Row],[DATA NASCIMENTO]])/365)</f>
        <v>50</v>
      </c>
      <c r="X401" s="12">
        <f>TRUNC((Tabela1[[#This Row],[DATA OCORRÊNCIA]]-Tabela1[[#This Row],[DATA ADMISSAO]])/365)</f>
        <v>3</v>
      </c>
      <c r="Y401" s="12" t="str">
        <f>VLOOKUP(Tabela1[[#This Row],[IDADE]],Informações!F:G,2,0)</f>
        <v>41- 50 ANOS</v>
      </c>
      <c r="Z401" s="15" t="str">
        <f>VLOOKUP(Tabela1[[#This Row],[ANOS DE EMPRESA]],Informações!I:J,2,0)</f>
        <v>1 - 5 ANOS</v>
      </c>
    </row>
    <row r="402" spans="3:26" x14ac:dyDescent="0.25">
      <c r="C402" s="8">
        <v>399</v>
      </c>
      <c r="D402" s="8" t="s">
        <v>35</v>
      </c>
      <c r="E402" s="8" t="s">
        <v>36</v>
      </c>
      <c r="F402" s="8" t="s">
        <v>437</v>
      </c>
      <c r="G402" s="8" t="s">
        <v>1063</v>
      </c>
      <c r="H402" s="8" t="s">
        <v>1293</v>
      </c>
      <c r="I402" s="9">
        <v>42446</v>
      </c>
      <c r="J402" s="9">
        <v>31915</v>
      </c>
      <c r="K402" s="8" t="s">
        <v>21</v>
      </c>
      <c r="L402" s="9">
        <v>42852.229166666664</v>
      </c>
      <c r="M402" s="8" t="s">
        <v>1300</v>
      </c>
      <c r="N402" s="8" t="s">
        <v>16</v>
      </c>
      <c r="O402" s="8">
        <v>28</v>
      </c>
      <c r="P402" s="8"/>
      <c r="Q402" s="8" t="s">
        <v>1341</v>
      </c>
      <c r="R402" s="8" t="s">
        <v>19</v>
      </c>
      <c r="S402" s="8" t="s">
        <v>15</v>
      </c>
      <c r="T402" s="8" t="s">
        <v>13</v>
      </c>
      <c r="U402" s="8" t="s">
        <v>13</v>
      </c>
      <c r="V402" s="10" t="s">
        <v>1305</v>
      </c>
      <c r="W402" s="13">
        <f>TRUNC((Tabela1[[#This Row],[DATA OCORRÊNCIA]]-Tabela1[[#This Row],[DATA NASCIMENTO]])/365)</f>
        <v>29</v>
      </c>
      <c r="X402" s="12">
        <f>TRUNC((Tabela1[[#This Row],[DATA OCORRÊNCIA]]-Tabela1[[#This Row],[DATA ADMISSAO]])/365)</f>
        <v>1</v>
      </c>
      <c r="Y402" s="12" t="str">
        <f>VLOOKUP(Tabela1[[#This Row],[IDADE]],Informações!F:G,2,0)</f>
        <v>26 - 30 ANOS</v>
      </c>
      <c r="Z402" s="15" t="str">
        <f>VLOOKUP(Tabela1[[#This Row],[ANOS DE EMPRESA]],Informações!I:J,2,0)</f>
        <v>1 - 5 ANOS</v>
      </c>
    </row>
    <row r="403" spans="3:26" x14ac:dyDescent="0.25">
      <c r="C403" s="8">
        <v>400</v>
      </c>
      <c r="D403" s="8" t="s">
        <v>35</v>
      </c>
      <c r="E403" s="8" t="s">
        <v>38</v>
      </c>
      <c r="F403" s="8" t="s">
        <v>438</v>
      </c>
      <c r="G403" s="8" t="s">
        <v>1064</v>
      </c>
      <c r="H403" s="8" t="s">
        <v>36</v>
      </c>
      <c r="I403" s="9">
        <v>38659</v>
      </c>
      <c r="J403" s="9">
        <v>31995</v>
      </c>
      <c r="K403" s="8" t="s">
        <v>21</v>
      </c>
      <c r="L403" s="9">
        <v>42906.006944444445</v>
      </c>
      <c r="M403" s="8" t="s">
        <v>1301</v>
      </c>
      <c r="N403" s="8" t="s">
        <v>16</v>
      </c>
      <c r="O403" s="8">
        <v>24</v>
      </c>
      <c r="P403" s="8"/>
      <c r="Q403" s="8" t="s">
        <v>22</v>
      </c>
      <c r="R403" s="8" t="s">
        <v>19</v>
      </c>
      <c r="S403" s="8" t="s">
        <v>15</v>
      </c>
      <c r="T403" s="8" t="s">
        <v>13</v>
      </c>
      <c r="U403" s="8" t="s">
        <v>13</v>
      </c>
      <c r="V403" s="10" t="s">
        <v>1308</v>
      </c>
      <c r="W403" s="13">
        <f>TRUNC((Tabela1[[#This Row],[DATA OCORRÊNCIA]]-Tabela1[[#This Row],[DATA NASCIMENTO]])/365)</f>
        <v>29</v>
      </c>
      <c r="X403" s="12">
        <f>TRUNC((Tabela1[[#This Row],[DATA OCORRÊNCIA]]-Tabela1[[#This Row],[DATA ADMISSAO]])/365)</f>
        <v>11</v>
      </c>
      <c r="Y403" s="12" t="str">
        <f>VLOOKUP(Tabela1[[#This Row],[IDADE]],Informações!F:G,2,0)</f>
        <v>26 - 30 ANOS</v>
      </c>
      <c r="Z403" s="15" t="str">
        <f>VLOOKUP(Tabela1[[#This Row],[ANOS DE EMPRESA]],Informações!I:J,2,0)</f>
        <v>11 - 20 ANOS</v>
      </c>
    </row>
    <row r="404" spans="3:26" x14ac:dyDescent="0.25">
      <c r="C404" s="8">
        <v>401</v>
      </c>
      <c r="D404" s="8" t="s">
        <v>35</v>
      </c>
      <c r="E404" s="8" t="s">
        <v>38</v>
      </c>
      <c r="F404" s="8" t="s">
        <v>439</v>
      </c>
      <c r="G404" s="8" t="s">
        <v>1065</v>
      </c>
      <c r="H404" s="8" t="s">
        <v>36</v>
      </c>
      <c r="I404" s="9">
        <v>34527</v>
      </c>
      <c r="J404" s="9">
        <v>25032</v>
      </c>
      <c r="K404" s="8" t="s">
        <v>21</v>
      </c>
      <c r="L404" s="9">
        <v>42907.368055555555</v>
      </c>
      <c r="M404" s="8" t="s">
        <v>1299</v>
      </c>
      <c r="N404" s="8" t="s">
        <v>16</v>
      </c>
      <c r="O404" s="8">
        <v>3</v>
      </c>
      <c r="P404" s="8"/>
      <c r="Q404" s="8" t="s">
        <v>22</v>
      </c>
      <c r="R404" s="8" t="s">
        <v>28</v>
      </c>
      <c r="S404" s="8" t="s">
        <v>15</v>
      </c>
      <c r="T404" s="8" t="s">
        <v>13</v>
      </c>
      <c r="U404" s="8" t="s">
        <v>16</v>
      </c>
      <c r="V404" s="10" t="s">
        <v>1302</v>
      </c>
      <c r="W404" s="13">
        <f>TRUNC((Tabela1[[#This Row],[DATA OCORRÊNCIA]]-Tabela1[[#This Row],[DATA NASCIMENTO]])/365)</f>
        <v>48</v>
      </c>
      <c r="X404" s="12">
        <f>TRUNC((Tabela1[[#This Row],[DATA OCORRÊNCIA]]-Tabela1[[#This Row],[DATA ADMISSAO]])/365)</f>
        <v>22</v>
      </c>
      <c r="Y404" s="12" t="str">
        <f>VLOOKUP(Tabela1[[#This Row],[IDADE]],Informações!F:G,2,0)</f>
        <v>41- 50 ANOS</v>
      </c>
      <c r="Z404" s="15" t="str">
        <f>VLOOKUP(Tabela1[[#This Row],[ANOS DE EMPRESA]],Informações!I:J,2,0)</f>
        <v>21 - 30 ANOS</v>
      </c>
    </row>
    <row r="405" spans="3:26" x14ac:dyDescent="0.25">
      <c r="C405" s="8">
        <v>402</v>
      </c>
      <c r="D405" s="8" t="s">
        <v>35</v>
      </c>
      <c r="E405" s="8" t="s">
        <v>23</v>
      </c>
      <c r="F405" s="8" t="s">
        <v>440</v>
      </c>
      <c r="G405" s="8" t="s">
        <v>1066</v>
      </c>
      <c r="H405" s="8" t="s">
        <v>1295</v>
      </c>
      <c r="I405" s="9">
        <v>42542</v>
      </c>
      <c r="J405" s="9">
        <v>35300</v>
      </c>
      <c r="K405" s="8" t="s">
        <v>12</v>
      </c>
      <c r="L405" s="9">
        <v>42615.895833333336</v>
      </c>
      <c r="M405" s="8" t="s">
        <v>1299</v>
      </c>
      <c r="N405" s="8" t="s">
        <v>16</v>
      </c>
      <c r="O405" s="8">
        <v>0</v>
      </c>
      <c r="P405" s="8">
        <v>0</v>
      </c>
      <c r="Q405" s="8" t="s">
        <v>1341</v>
      </c>
      <c r="R405" s="8" t="s">
        <v>14</v>
      </c>
      <c r="S405" s="8" t="s">
        <v>15</v>
      </c>
      <c r="T405" s="8" t="s">
        <v>13</v>
      </c>
      <c r="U405" s="8" t="s">
        <v>16</v>
      </c>
      <c r="V405" s="10" t="s">
        <v>1310</v>
      </c>
      <c r="W405" s="13">
        <f>TRUNC((Tabela1[[#This Row],[DATA OCORRÊNCIA]]-Tabela1[[#This Row],[DATA NASCIMENTO]])/365)</f>
        <v>20</v>
      </c>
      <c r="X405" s="12">
        <f>TRUNC((Tabela1[[#This Row],[DATA OCORRÊNCIA]]-Tabela1[[#This Row],[DATA ADMISSAO]])/365)</f>
        <v>0</v>
      </c>
      <c r="Y405" s="12" t="str">
        <f>VLOOKUP(Tabela1[[#This Row],[IDADE]],Informações!F:G,2,0)</f>
        <v>18 - 20 ANOS</v>
      </c>
      <c r="Z405" s="15" t="str">
        <f>VLOOKUP(Tabela1[[#This Row],[ANOS DE EMPRESA]],Informações!I:J,2,0)</f>
        <v>MENOS DE 1 ANO</v>
      </c>
    </row>
    <row r="406" spans="3:26" x14ac:dyDescent="0.25">
      <c r="C406" s="8">
        <v>403</v>
      </c>
      <c r="D406" s="8" t="s">
        <v>35</v>
      </c>
      <c r="E406" s="8" t="s">
        <v>36</v>
      </c>
      <c r="F406" s="8" t="s">
        <v>441</v>
      </c>
      <c r="G406" s="8" t="s">
        <v>1067</v>
      </c>
      <c r="H406" s="8" t="s">
        <v>1293</v>
      </c>
      <c r="I406" s="9">
        <v>41740</v>
      </c>
      <c r="J406" s="9">
        <v>31033</v>
      </c>
      <c r="K406" s="8" t="s">
        <v>12</v>
      </c>
      <c r="L406" s="9">
        <v>42663.416666666664</v>
      </c>
      <c r="M406" s="8" t="s">
        <v>1299</v>
      </c>
      <c r="N406" s="8" t="s">
        <v>16</v>
      </c>
      <c r="O406" s="8">
        <v>0</v>
      </c>
      <c r="P406" s="8"/>
      <c r="Q406" s="8" t="s">
        <v>1341</v>
      </c>
      <c r="R406" s="8" t="s">
        <v>1313</v>
      </c>
      <c r="S406" s="8" t="s">
        <v>15</v>
      </c>
      <c r="T406" s="8" t="s">
        <v>13</v>
      </c>
      <c r="U406" s="8" t="s">
        <v>16</v>
      </c>
      <c r="V406" s="10" t="s">
        <v>1310</v>
      </c>
      <c r="W406" s="13">
        <f>TRUNC((Tabela1[[#This Row],[DATA OCORRÊNCIA]]-Tabela1[[#This Row],[DATA NASCIMENTO]])/365)</f>
        <v>31</v>
      </c>
      <c r="X406" s="12">
        <f>TRUNC((Tabela1[[#This Row],[DATA OCORRÊNCIA]]-Tabela1[[#This Row],[DATA ADMISSAO]])/365)</f>
        <v>2</v>
      </c>
      <c r="Y406" s="12" t="str">
        <f>VLOOKUP(Tabela1[[#This Row],[IDADE]],Informações!F:G,2,0)</f>
        <v>31 - 40 ANOS</v>
      </c>
      <c r="Z406" s="15" t="str">
        <f>VLOOKUP(Tabela1[[#This Row],[ANOS DE EMPRESA]],Informações!I:J,2,0)</f>
        <v>1 - 5 ANOS</v>
      </c>
    </row>
    <row r="407" spans="3:26" x14ac:dyDescent="0.25">
      <c r="C407" s="8">
        <v>404</v>
      </c>
      <c r="D407" s="8" t="s">
        <v>35</v>
      </c>
      <c r="E407" s="8" t="s">
        <v>36</v>
      </c>
      <c r="F407" s="8" t="s">
        <v>442</v>
      </c>
      <c r="G407" s="8" t="s">
        <v>1068</v>
      </c>
      <c r="H407" s="8" t="s">
        <v>1293</v>
      </c>
      <c r="I407" s="9">
        <v>42598</v>
      </c>
      <c r="J407" s="9">
        <v>30480</v>
      </c>
      <c r="K407" s="8" t="s">
        <v>12</v>
      </c>
      <c r="L407" s="9">
        <v>42790.875</v>
      </c>
      <c r="M407" s="8" t="s">
        <v>1301</v>
      </c>
      <c r="N407" s="8" t="s">
        <v>16</v>
      </c>
      <c r="O407" s="8">
        <v>0</v>
      </c>
      <c r="P407" s="8">
        <v>0</v>
      </c>
      <c r="Q407" s="8" t="s">
        <v>1341</v>
      </c>
      <c r="R407" s="8" t="s">
        <v>14</v>
      </c>
      <c r="S407" s="8" t="s">
        <v>15</v>
      </c>
      <c r="T407" s="8" t="s">
        <v>13</v>
      </c>
      <c r="U407" s="8" t="s">
        <v>16</v>
      </c>
      <c r="V407" s="10" t="s">
        <v>1304</v>
      </c>
      <c r="W407" s="13">
        <f>TRUNC((Tabela1[[#This Row],[DATA OCORRÊNCIA]]-Tabela1[[#This Row],[DATA NASCIMENTO]])/365)</f>
        <v>33</v>
      </c>
      <c r="X407" s="12">
        <f>TRUNC((Tabela1[[#This Row],[DATA OCORRÊNCIA]]-Tabela1[[#This Row],[DATA ADMISSAO]])/365)</f>
        <v>0</v>
      </c>
      <c r="Y407" s="12" t="str">
        <f>VLOOKUP(Tabela1[[#This Row],[IDADE]],Informações!F:G,2,0)</f>
        <v>31 - 40 ANOS</v>
      </c>
      <c r="Z407" s="15" t="str">
        <f>VLOOKUP(Tabela1[[#This Row],[ANOS DE EMPRESA]],Informações!I:J,2,0)</f>
        <v>MENOS DE 1 ANO</v>
      </c>
    </row>
    <row r="408" spans="3:26" x14ac:dyDescent="0.25">
      <c r="C408" s="8">
        <v>405</v>
      </c>
      <c r="D408" s="8" t="s">
        <v>35</v>
      </c>
      <c r="E408" s="8" t="s">
        <v>36</v>
      </c>
      <c r="F408" s="8" t="s">
        <v>443</v>
      </c>
      <c r="G408" s="8" t="s">
        <v>1069</v>
      </c>
      <c r="H408" s="8" t="s">
        <v>1294</v>
      </c>
      <c r="I408" s="9">
        <v>41380</v>
      </c>
      <c r="J408" s="9">
        <v>28247</v>
      </c>
      <c r="K408" s="8" t="s">
        <v>21</v>
      </c>
      <c r="L408" s="9">
        <v>42878.399305555555</v>
      </c>
      <c r="M408" s="8" t="s">
        <v>1301</v>
      </c>
      <c r="N408" s="8" t="s">
        <v>13</v>
      </c>
      <c r="O408" s="8">
        <v>8</v>
      </c>
      <c r="P408" s="8">
        <v>0</v>
      </c>
      <c r="Q408" s="8" t="s">
        <v>1341</v>
      </c>
      <c r="R408" s="8" t="s">
        <v>20</v>
      </c>
      <c r="S408" s="8" t="s">
        <v>15</v>
      </c>
      <c r="T408" s="8" t="s">
        <v>13</v>
      </c>
      <c r="U408" s="8" t="s">
        <v>13</v>
      </c>
      <c r="V408" s="10" t="s">
        <v>1305</v>
      </c>
      <c r="W408" s="13">
        <f>TRUNC((Tabela1[[#This Row],[DATA OCORRÊNCIA]]-Tabela1[[#This Row],[DATA NASCIMENTO]])/365)</f>
        <v>40</v>
      </c>
      <c r="X408" s="12">
        <f>TRUNC((Tabela1[[#This Row],[DATA OCORRÊNCIA]]-Tabela1[[#This Row],[DATA ADMISSAO]])/365)</f>
        <v>4</v>
      </c>
      <c r="Y408" s="12" t="str">
        <f>VLOOKUP(Tabela1[[#This Row],[IDADE]],Informações!F:G,2,0)</f>
        <v>31 - 40 ANOS</v>
      </c>
      <c r="Z408" s="15" t="str">
        <f>VLOOKUP(Tabela1[[#This Row],[ANOS DE EMPRESA]],Informações!I:J,2,0)</f>
        <v>1 - 5 ANOS</v>
      </c>
    </row>
    <row r="409" spans="3:26" x14ac:dyDescent="0.25">
      <c r="C409" s="8">
        <v>406</v>
      </c>
      <c r="D409" s="8" t="s">
        <v>35</v>
      </c>
      <c r="E409" s="8" t="s">
        <v>36</v>
      </c>
      <c r="F409" s="8" t="s">
        <v>444</v>
      </c>
      <c r="G409" s="8" t="s">
        <v>1070</v>
      </c>
      <c r="H409" s="8" t="s">
        <v>1297</v>
      </c>
      <c r="I409" s="9">
        <v>40283</v>
      </c>
      <c r="J409" s="9">
        <v>29293</v>
      </c>
      <c r="K409" s="8" t="s">
        <v>21</v>
      </c>
      <c r="L409" s="9">
        <v>42899.576388888891</v>
      </c>
      <c r="M409" s="8" t="s">
        <v>1301</v>
      </c>
      <c r="N409" s="8" t="s">
        <v>13</v>
      </c>
      <c r="O409" s="8">
        <v>5</v>
      </c>
      <c r="P409" s="8">
        <v>0</v>
      </c>
      <c r="Q409" s="8" t="s">
        <v>1341</v>
      </c>
      <c r="R409" s="8" t="s">
        <v>14</v>
      </c>
      <c r="S409" s="8" t="s">
        <v>15</v>
      </c>
      <c r="T409" s="8" t="s">
        <v>13</v>
      </c>
      <c r="U409" s="8" t="s">
        <v>16</v>
      </c>
      <c r="V409" s="10" t="s">
        <v>1302</v>
      </c>
      <c r="W409" s="13">
        <f>TRUNC((Tabela1[[#This Row],[DATA OCORRÊNCIA]]-Tabela1[[#This Row],[DATA NASCIMENTO]])/365)</f>
        <v>37</v>
      </c>
      <c r="X409" s="12">
        <f>TRUNC((Tabela1[[#This Row],[DATA OCORRÊNCIA]]-Tabela1[[#This Row],[DATA ADMISSAO]])/365)</f>
        <v>7</v>
      </c>
      <c r="Y409" s="12" t="str">
        <f>VLOOKUP(Tabela1[[#This Row],[IDADE]],Informações!F:G,2,0)</f>
        <v>31 - 40 ANOS</v>
      </c>
      <c r="Z409" s="15" t="str">
        <f>VLOOKUP(Tabela1[[#This Row],[ANOS DE EMPRESA]],Informações!I:J,2,0)</f>
        <v>6 - 10 ANOS</v>
      </c>
    </row>
    <row r="410" spans="3:26" x14ac:dyDescent="0.25">
      <c r="C410" s="8">
        <v>407</v>
      </c>
      <c r="D410" s="8" t="s">
        <v>35</v>
      </c>
      <c r="E410" s="8" t="s">
        <v>36</v>
      </c>
      <c r="F410" s="8" t="s">
        <v>445</v>
      </c>
      <c r="G410" s="8" t="s">
        <v>1071</v>
      </c>
      <c r="H410" s="8" t="s">
        <v>36</v>
      </c>
      <c r="I410" s="9">
        <v>42607</v>
      </c>
      <c r="J410" s="9">
        <v>35324</v>
      </c>
      <c r="K410" s="8" t="s">
        <v>21</v>
      </c>
      <c r="L410" s="9">
        <v>42905.677083333336</v>
      </c>
      <c r="M410" s="8" t="s">
        <v>1300</v>
      </c>
      <c r="N410" s="8" t="s">
        <v>13</v>
      </c>
      <c r="O410" s="8">
        <v>9</v>
      </c>
      <c r="P410" s="8"/>
      <c r="Q410" s="8" t="s">
        <v>1341</v>
      </c>
      <c r="R410" s="8" t="s">
        <v>20</v>
      </c>
      <c r="S410" s="8" t="s">
        <v>15</v>
      </c>
      <c r="T410" s="8" t="s">
        <v>16</v>
      </c>
      <c r="U410" s="8" t="s">
        <v>16</v>
      </c>
      <c r="V410" s="10" t="s">
        <v>1305</v>
      </c>
      <c r="W410" s="13">
        <f>TRUNC((Tabela1[[#This Row],[DATA OCORRÊNCIA]]-Tabela1[[#This Row],[DATA NASCIMENTO]])/365)</f>
        <v>20</v>
      </c>
      <c r="X410" s="12">
        <f>TRUNC((Tabela1[[#This Row],[DATA OCORRÊNCIA]]-Tabela1[[#This Row],[DATA ADMISSAO]])/365)</f>
        <v>0</v>
      </c>
      <c r="Y410" s="12" t="str">
        <f>VLOOKUP(Tabela1[[#This Row],[IDADE]],Informações!F:G,2,0)</f>
        <v>18 - 20 ANOS</v>
      </c>
      <c r="Z410" s="15" t="str">
        <f>VLOOKUP(Tabela1[[#This Row],[ANOS DE EMPRESA]],Informações!I:J,2,0)</f>
        <v>MENOS DE 1 ANO</v>
      </c>
    </row>
    <row r="411" spans="3:26" x14ac:dyDescent="0.25">
      <c r="C411" s="8">
        <v>408</v>
      </c>
      <c r="D411" s="8" t="s">
        <v>35</v>
      </c>
      <c r="E411" s="8" t="s">
        <v>38</v>
      </c>
      <c r="F411" s="8" t="s">
        <v>446</v>
      </c>
      <c r="G411" s="8" t="s">
        <v>1072</v>
      </c>
      <c r="H411" s="8" t="s">
        <v>1294</v>
      </c>
      <c r="I411" s="9">
        <v>37026</v>
      </c>
      <c r="J411" s="9">
        <v>22106</v>
      </c>
      <c r="K411" s="8" t="s">
        <v>12</v>
      </c>
      <c r="L411" s="9">
        <v>42515.833333333336</v>
      </c>
      <c r="M411" s="8" t="s">
        <v>1301</v>
      </c>
      <c r="N411" s="8" t="s">
        <v>16</v>
      </c>
      <c r="O411" s="8">
        <v>15</v>
      </c>
      <c r="P411" s="8"/>
      <c r="Q411" s="8" t="s">
        <v>1341</v>
      </c>
      <c r="R411" s="8" t="s">
        <v>19</v>
      </c>
      <c r="S411" s="8" t="s">
        <v>15</v>
      </c>
      <c r="T411" s="8" t="s">
        <v>13</v>
      </c>
      <c r="U411" s="8" t="s">
        <v>16</v>
      </c>
      <c r="V411" s="10" t="s">
        <v>1302</v>
      </c>
      <c r="W411" s="13">
        <f>TRUNC((Tabela1[[#This Row],[DATA OCORRÊNCIA]]-Tabela1[[#This Row],[DATA NASCIMENTO]])/365)</f>
        <v>55</v>
      </c>
      <c r="X411" s="12">
        <f>TRUNC((Tabela1[[#This Row],[DATA OCORRÊNCIA]]-Tabela1[[#This Row],[DATA ADMISSAO]])/365)</f>
        <v>15</v>
      </c>
      <c r="Y411" s="12" t="str">
        <f>VLOOKUP(Tabela1[[#This Row],[IDADE]],Informações!F:G,2,0)</f>
        <v>51 - 60 ANOS</v>
      </c>
      <c r="Z411" s="15" t="str">
        <f>VLOOKUP(Tabela1[[#This Row],[ANOS DE EMPRESA]],Informações!I:J,2,0)</f>
        <v>11 - 20 ANOS</v>
      </c>
    </row>
    <row r="412" spans="3:26" x14ac:dyDescent="0.25">
      <c r="C412" s="8">
        <v>409</v>
      </c>
      <c r="D412" s="8" t="s">
        <v>35</v>
      </c>
      <c r="E412" s="8" t="s">
        <v>38</v>
      </c>
      <c r="F412" s="8" t="s">
        <v>447</v>
      </c>
      <c r="G412" s="8" t="s">
        <v>1073</v>
      </c>
      <c r="H412" s="8" t="s">
        <v>1294</v>
      </c>
      <c r="I412" s="9">
        <v>31071</v>
      </c>
      <c r="J412" s="9">
        <v>20658</v>
      </c>
      <c r="K412" s="8" t="s">
        <v>12</v>
      </c>
      <c r="L412" s="9">
        <v>42544.416666666664</v>
      </c>
      <c r="M412" s="8" t="s">
        <v>1300</v>
      </c>
      <c r="N412" s="8" t="s">
        <v>16</v>
      </c>
      <c r="O412" s="8">
        <v>10</v>
      </c>
      <c r="P412" s="8"/>
      <c r="Q412" s="8" t="s">
        <v>1341</v>
      </c>
      <c r="R412" s="8" t="s">
        <v>19</v>
      </c>
      <c r="S412" s="8" t="s">
        <v>15</v>
      </c>
      <c r="T412" s="8" t="s">
        <v>24</v>
      </c>
      <c r="U412" s="8" t="s">
        <v>16</v>
      </c>
      <c r="V412" s="10" t="s">
        <v>1304</v>
      </c>
      <c r="W412" s="13">
        <f>TRUNC((Tabela1[[#This Row],[DATA OCORRÊNCIA]]-Tabela1[[#This Row],[DATA NASCIMENTO]])/365)</f>
        <v>59</v>
      </c>
      <c r="X412" s="12">
        <f>TRUNC((Tabela1[[#This Row],[DATA OCORRÊNCIA]]-Tabela1[[#This Row],[DATA ADMISSAO]])/365)</f>
        <v>31</v>
      </c>
      <c r="Y412" s="12" t="str">
        <f>VLOOKUP(Tabela1[[#This Row],[IDADE]],Informações!F:G,2,0)</f>
        <v>51 - 60 ANOS</v>
      </c>
      <c r="Z412" s="15" t="str">
        <f>VLOOKUP(Tabela1[[#This Row],[ANOS DE EMPRESA]],Informações!I:J,2,0)</f>
        <v>31 - 40 ANOS</v>
      </c>
    </row>
    <row r="413" spans="3:26" x14ac:dyDescent="0.25">
      <c r="C413" s="8">
        <v>410</v>
      </c>
      <c r="D413" s="8" t="s">
        <v>35</v>
      </c>
      <c r="E413" s="8" t="s">
        <v>38</v>
      </c>
      <c r="F413" s="8" t="s">
        <v>448</v>
      </c>
      <c r="G413" s="8" t="s">
        <v>1074</v>
      </c>
      <c r="H413" s="8" t="s">
        <v>36</v>
      </c>
      <c r="I413" s="9">
        <v>40262</v>
      </c>
      <c r="J413" s="9">
        <v>32405</v>
      </c>
      <c r="K413" s="8" t="s">
        <v>12</v>
      </c>
      <c r="L413" s="9">
        <v>42582.8125</v>
      </c>
      <c r="M413" s="8" t="s">
        <v>1301</v>
      </c>
      <c r="N413" s="8" t="s">
        <v>13</v>
      </c>
      <c r="O413" s="8">
        <v>0</v>
      </c>
      <c r="P413" s="8">
        <v>0</v>
      </c>
      <c r="Q413" s="8" t="s">
        <v>1341</v>
      </c>
      <c r="R413" s="8" t="s">
        <v>14</v>
      </c>
      <c r="S413" s="8" t="s">
        <v>15</v>
      </c>
      <c r="T413" s="8" t="s">
        <v>16</v>
      </c>
      <c r="U413" s="8" t="s">
        <v>16</v>
      </c>
      <c r="V413" s="10" t="s">
        <v>1305</v>
      </c>
      <c r="W413" s="13">
        <f>TRUNC((Tabela1[[#This Row],[DATA OCORRÊNCIA]]-Tabela1[[#This Row],[DATA NASCIMENTO]])/365)</f>
        <v>27</v>
      </c>
      <c r="X413" s="12">
        <f>TRUNC((Tabela1[[#This Row],[DATA OCORRÊNCIA]]-Tabela1[[#This Row],[DATA ADMISSAO]])/365)</f>
        <v>6</v>
      </c>
      <c r="Y413" s="12" t="str">
        <f>VLOOKUP(Tabela1[[#This Row],[IDADE]],Informações!F:G,2,0)</f>
        <v>26 - 30 ANOS</v>
      </c>
      <c r="Z413" s="15" t="str">
        <f>VLOOKUP(Tabela1[[#This Row],[ANOS DE EMPRESA]],Informações!I:J,2,0)</f>
        <v>6 - 10 ANOS</v>
      </c>
    </row>
    <row r="414" spans="3:26" x14ac:dyDescent="0.25">
      <c r="C414" s="8">
        <v>411</v>
      </c>
      <c r="D414" s="8" t="s">
        <v>35</v>
      </c>
      <c r="E414" s="8" t="s">
        <v>36</v>
      </c>
      <c r="F414" s="8" t="s">
        <v>449</v>
      </c>
      <c r="G414" s="8" t="s">
        <v>1075</v>
      </c>
      <c r="H414" s="8" t="s">
        <v>36</v>
      </c>
      <c r="I414" s="9">
        <v>42692</v>
      </c>
      <c r="J414" s="9">
        <v>35798</v>
      </c>
      <c r="K414" s="8" t="s">
        <v>21</v>
      </c>
      <c r="L414" s="9">
        <v>42920.375</v>
      </c>
      <c r="M414" s="8" t="s">
        <v>1300</v>
      </c>
      <c r="N414" s="8" t="s">
        <v>13</v>
      </c>
      <c r="O414" s="8">
        <v>15</v>
      </c>
      <c r="P414" s="8"/>
      <c r="Q414" s="8" t="s">
        <v>1341</v>
      </c>
      <c r="R414" s="8" t="s">
        <v>20</v>
      </c>
      <c r="S414" s="8" t="s">
        <v>15</v>
      </c>
      <c r="T414" s="8" t="s">
        <v>13</v>
      </c>
      <c r="U414" s="8" t="s">
        <v>16</v>
      </c>
      <c r="V414" s="10" t="s">
        <v>1305</v>
      </c>
      <c r="W414" s="13">
        <f>TRUNC((Tabela1[[#This Row],[DATA OCORRÊNCIA]]-Tabela1[[#This Row],[DATA NASCIMENTO]])/365)</f>
        <v>19</v>
      </c>
      <c r="X414" s="12">
        <f>TRUNC((Tabela1[[#This Row],[DATA OCORRÊNCIA]]-Tabela1[[#This Row],[DATA ADMISSAO]])/365)</f>
        <v>0</v>
      </c>
      <c r="Y414" s="12" t="str">
        <f>VLOOKUP(Tabela1[[#This Row],[IDADE]],Informações!F:G,2,0)</f>
        <v>18 - 20 ANOS</v>
      </c>
      <c r="Z414" s="15" t="str">
        <f>VLOOKUP(Tabela1[[#This Row],[ANOS DE EMPRESA]],Informações!I:J,2,0)</f>
        <v>MENOS DE 1 ANO</v>
      </c>
    </row>
    <row r="415" spans="3:26" x14ac:dyDescent="0.25">
      <c r="C415" s="8">
        <v>412</v>
      </c>
      <c r="D415" s="8" t="s">
        <v>35</v>
      </c>
      <c r="E415" s="8" t="s">
        <v>36</v>
      </c>
      <c r="F415" s="8" t="s">
        <v>450</v>
      </c>
      <c r="G415" s="8" t="s">
        <v>1076</v>
      </c>
      <c r="H415" s="8" t="s">
        <v>1297</v>
      </c>
      <c r="I415" s="9">
        <v>37909</v>
      </c>
      <c r="J415" s="9">
        <v>21462</v>
      </c>
      <c r="K415" s="8" t="s">
        <v>18</v>
      </c>
      <c r="L415" s="9">
        <v>42452.666666666664</v>
      </c>
      <c r="M415" s="8" t="s">
        <v>1299</v>
      </c>
      <c r="N415" s="8" t="s">
        <v>16</v>
      </c>
      <c r="O415" s="8">
        <v>2</v>
      </c>
      <c r="P415" s="8">
        <v>0</v>
      </c>
      <c r="Q415" s="8" t="s">
        <v>1341</v>
      </c>
      <c r="R415" s="8" t="s">
        <v>20</v>
      </c>
      <c r="S415" s="8" t="s">
        <v>15</v>
      </c>
      <c r="T415" s="8" t="s">
        <v>13</v>
      </c>
      <c r="U415" s="8" t="s">
        <v>16</v>
      </c>
      <c r="V415" s="10" t="s">
        <v>1305</v>
      </c>
      <c r="W415" s="13">
        <f>TRUNC((Tabela1[[#This Row],[DATA OCORRÊNCIA]]-Tabela1[[#This Row],[DATA NASCIMENTO]])/365)</f>
        <v>57</v>
      </c>
      <c r="X415" s="12">
        <f>TRUNC((Tabela1[[#This Row],[DATA OCORRÊNCIA]]-Tabela1[[#This Row],[DATA ADMISSAO]])/365)</f>
        <v>12</v>
      </c>
      <c r="Y415" s="12" t="str">
        <f>VLOOKUP(Tabela1[[#This Row],[IDADE]],Informações!F:G,2,0)</f>
        <v>51 - 60 ANOS</v>
      </c>
      <c r="Z415" s="15" t="str">
        <f>VLOOKUP(Tabela1[[#This Row],[ANOS DE EMPRESA]],Informações!I:J,2,0)</f>
        <v>11 - 20 ANOS</v>
      </c>
    </row>
    <row r="416" spans="3:26" x14ac:dyDescent="0.25">
      <c r="C416" s="8">
        <v>413</v>
      </c>
      <c r="D416" s="8" t="s">
        <v>35</v>
      </c>
      <c r="E416" s="8" t="s">
        <v>38</v>
      </c>
      <c r="F416" s="8" t="s">
        <v>451</v>
      </c>
      <c r="G416" s="8" t="s">
        <v>1077</v>
      </c>
      <c r="H416" s="8" t="s">
        <v>36</v>
      </c>
      <c r="I416" s="9">
        <v>37361</v>
      </c>
      <c r="J416" s="9">
        <v>25949</v>
      </c>
      <c r="K416" s="8" t="s">
        <v>12</v>
      </c>
      <c r="L416" s="9">
        <v>42643.732638888891</v>
      </c>
      <c r="M416" s="8" t="s">
        <v>1300</v>
      </c>
      <c r="N416" s="8" t="s">
        <v>16</v>
      </c>
      <c r="O416" s="8">
        <v>0</v>
      </c>
      <c r="P416" s="8"/>
      <c r="Q416" s="8" t="s">
        <v>22</v>
      </c>
      <c r="R416" s="8" t="s">
        <v>14</v>
      </c>
      <c r="S416" s="8" t="s">
        <v>15</v>
      </c>
      <c r="T416" s="8" t="s">
        <v>13</v>
      </c>
      <c r="U416" s="8" t="s">
        <v>16</v>
      </c>
      <c r="V416" s="10" t="s">
        <v>1308</v>
      </c>
      <c r="W416" s="13">
        <f>TRUNC((Tabela1[[#This Row],[DATA OCORRÊNCIA]]-Tabela1[[#This Row],[DATA NASCIMENTO]])/365)</f>
        <v>45</v>
      </c>
      <c r="X416" s="12">
        <f>TRUNC((Tabela1[[#This Row],[DATA OCORRÊNCIA]]-Tabela1[[#This Row],[DATA ADMISSAO]])/365)</f>
        <v>14</v>
      </c>
      <c r="Y416" s="12" t="str">
        <f>VLOOKUP(Tabela1[[#This Row],[IDADE]],Informações!F:G,2,0)</f>
        <v>41- 50 ANOS</v>
      </c>
      <c r="Z416" s="15" t="str">
        <f>VLOOKUP(Tabela1[[#This Row],[ANOS DE EMPRESA]],Informações!I:J,2,0)</f>
        <v>11 - 20 ANOS</v>
      </c>
    </row>
    <row r="417" spans="3:26" x14ac:dyDescent="0.25">
      <c r="C417" s="8">
        <v>414</v>
      </c>
      <c r="D417" s="8" t="s">
        <v>35</v>
      </c>
      <c r="E417" s="8" t="s">
        <v>36</v>
      </c>
      <c r="F417" s="8" t="s">
        <v>452</v>
      </c>
      <c r="G417" s="8" t="s">
        <v>1078</v>
      </c>
      <c r="H417" s="8" t="s">
        <v>36</v>
      </c>
      <c r="I417" s="9">
        <v>42650</v>
      </c>
      <c r="J417" s="9">
        <v>31843</v>
      </c>
      <c r="K417" s="8" t="s">
        <v>21</v>
      </c>
      <c r="L417" s="9">
        <v>42946.458333333336</v>
      </c>
      <c r="M417" s="8" t="s">
        <v>1301</v>
      </c>
      <c r="N417" s="8" t="s">
        <v>16</v>
      </c>
      <c r="O417" s="8">
        <v>0</v>
      </c>
      <c r="P417" s="8"/>
      <c r="Q417" s="8" t="s">
        <v>1341</v>
      </c>
      <c r="R417" s="8" t="s">
        <v>14</v>
      </c>
      <c r="S417" s="8" t="s">
        <v>15</v>
      </c>
      <c r="T417" s="8" t="s">
        <v>13</v>
      </c>
      <c r="U417" s="8" t="s">
        <v>16</v>
      </c>
      <c r="V417" s="10" t="s">
        <v>1308</v>
      </c>
      <c r="W417" s="13">
        <f>TRUNC((Tabela1[[#This Row],[DATA OCORRÊNCIA]]-Tabela1[[#This Row],[DATA NASCIMENTO]])/365)</f>
        <v>30</v>
      </c>
      <c r="X417" s="12">
        <f>TRUNC((Tabela1[[#This Row],[DATA OCORRÊNCIA]]-Tabela1[[#This Row],[DATA ADMISSAO]])/365)</f>
        <v>0</v>
      </c>
      <c r="Y417" s="12" t="str">
        <f>VLOOKUP(Tabela1[[#This Row],[IDADE]],Informações!F:G,2,0)</f>
        <v>26 - 30 ANOS</v>
      </c>
      <c r="Z417" s="15" t="str">
        <f>VLOOKUP(Tabela1[[#This Row],[ANOS DE EMPRESA]],Informações!I:J,2,0)</f>
        <v>MENOS DE 1 ANO</v>
      </c>
    </row>
    <row r="418" spans="3:26" x14ac:dyDescent="0.25">
      <c r="C418" s="8">
        <v>415</v>
      </c>
      <c r="D418" s="8" t="s">
        <v>35</v>
      </c>
      <c r="E418" s="8" t="s">
        <v>36</v>
      </c>
      <c r="F418" s="8" t="s">
        <v>453</v>
      </c>
      <c r="G418" s="8" t="s">
        <v>1079</v>
      </c>
      <c r="H418" s="8" t="s">
        <v>1293</v>
      </c>
      <c r="I418" s="9">
        <v>42121</v>
      </c>
      <c r="J418" s="9">
        <v>31254</v>
      </c>
      <c r="K418" s="8" t="s">
        <v>21</v>
      </c>
      <c r="L418" s="9">
        <v>42953.895833333336</v>
      </c>
      <c r="M418" s="8" t="s">
        <v>1300</v>
      </c>
      <c r="N418" s="8" t="s">
        <v>16</v>
      </c>
      <c r="O418" s="8">
        <v>30</v>
      </c>
      <c r="P418" s="8"/>
      <c r="Q418" s="8" t="s">
        <v>1341</v>
      </c>
      <c r="R418" s="8" t="s">
        <v>20</v>
      </c>
      <c r="S418" s="8" t="s">
        <v>15</v>
      </c>
      <c r="T418" s="8" t="s">
        <v>13</v>
      </c>
      <c r="U418" s="8" t="s">
        <v>13</v>
      </c>
      <c r="V418" s="10" t="s">
        <v>1305</v>
      </c>
      <c r="W418" s="13">
        <f>TRUNC((Tabela1[[#This Row],[DATA OCORRÊNCIA]]-Tabela1[[#This Row],[DATA NASCIMENTO]])/365)</f>
        <v>32</v>
      </c>
      <c r="X418" s="12">
        <f>TRUNC((Tabela1[[#This Row],[DATA OCORRÊNCIA]]-Tabela1[[#This Row],[DATA ADMISSAO]])/365)</f>
        <v>2</v>
      </c>
      <c r="Y418" s="12" t="str">
        <f>VLOOKUP(Tabela1[[#This Row],[IDADE]],Informações!F:G,2,0)</f>
        <v>31 - 40 ANOS</v>
      </c>
      <c r="Z418" s="15" t="str">
        <f>VLOOKUP(Tabela1[[#This Row],[ANOS DE EMPRESA]],Informações!I:J,2,0)</f>
        <v>1 - 5 ANOS</v>
      </c>
    </row>
    <row r="419" spans="3:26" x14ac:dyDescent="0.25">
      <c r="C419" s="8">
        <v>416</v>
      </c>
      <c r="D419" s="8" t="s">
        <v>35</v>
      </c>
      <c r="E419" s="8" t="s">
        <v>23</v>
      </c>
      <c r="F419" s="8" t="s">
        <v>454</v>
      </c>
      <c r="G419" s="8" t="s">
        <v>1080</v>
      </c>
      <c r="H419" s="8" t="s">
        <v>1297</v>
      </c>
      <c r="I419" s="9">
        <v>42934</v>
      </c>
      <c r="J419" s="9">
        <v>33719</v>
      </c>
      <c r="K419" s="8" t="s">
        <v>21</v>
      </c>
      <c r="L419" s="9">
        <v>42975.604166666664</v>
      </c>
      <c r="M419" s="8" t="s">
        <v>1299</v>
      </c>
      <c r="N419" s="8" t="s">
        <v>16</v>
      </c>
      <c r="O419" s="8">
        <v>2</v>
      </c>
      <c r="P419" s="8">
        <v>0</v>
      </c>
      <c r="Q419" s="8" t="s">
        <v>1341</v>
      </c>
      <c r="R419" s="8" t="s">
        <v>14</v>
      </c>
      <c r="S419" s="8" t="s">
        <v>15</v>
      </c>
      <c r="T419" s="8" t="s">
        <v>13</v>
      </c>
      <c r="U419" s="8" t="s">
        <v>16</v>
      </c>
      <c r="V419" s="10" t="s">
        <v>1302</v>
      </c>
      <c r="W419" s="13">
        <f>TRUNC((Tabela1[[#This Row],[DATA OCORRÊNCIA]]-Tabela1[[#This Row],[DATA NASCIMENTO]])/365)</f>
        <v>25</v>
      </c>
      <c r="X419" s="12">
        <f>TRUNC((Tabela1[[#This Row],[DATA OCORRÊNCIA]]-Tabela1[[#This Row],[DATA ADMISSAO]])/365)</f>
        <v>0</v>
      </c>
      <c r="Y419" s="12" t="str">
        <f>VLOOKUP(Tabela1[[#This Row],[IDADE]],Informações!F:G,2,0)</f>
        <v>21 - 25 ANOS</v>
      </c>
      <c r="Z419" s="15" t="str">
        <f>VLOOKUP(Tabela1[[#This Row],[ANOS DE EMPRESA]],Informações!I:J,2,0)</f>
        <v>MENOS DE 1 ANO</v>
      </c>
    </row>
    <row r="420" spans="3:26" x14ac:dyDescent="0.25">
      <c r="C420" s="8">
        <v>417</v>
      </c>
      <c r="D420" s="8" t="s">
        <v>35</v>
      </c>
      <c r="E420" s="8" t="s">
        <v>38</v>
      </c>
      <c r="F420" s="8" t="s">
        <v>455</v>
      </c>
      <c r="G420" s="8" t="s">
        <v>1081</v>
      </c>
      <c r="H420" s="8" t="s">
        <v>36</v>
      </c>
      <c r="I420" s="9">
        <v>38824</v>
      </c>
      <c r="J420" s="9">
        <v>29373</v>
      </c>
      <c r="K420" s="8" t="s">
        <v>18</v>
      </c>
      <c r="L420" s="9">
        <v>42422.65625</v>
      </c>
      <c r="M420" s="8" t="s">
        <v>1299</v>
      </c>
      <c r="N420" s="8" t="s">
        <v>16</v>
      </c>
      <c r="O420" s="8">
        <v>0</v>
      </c>
      <c r="P420" s="8"/>
      <c r="Q420" s="8" t="s">
        <v>1341</v>
      </c>
      <c r="R420" s="8" t="s">
        <v>20</v>
      </c>
      <c r="S420" s="8" t="s">
        <v>15</v>
      </c>
      <c r="T420" s="8" t="s">
        <v>13</v>
      </c>
      <c r="U420" s="8" t="s">
        <v>16</v>
      </c>
      <c r="V420" s="10" t="s">
        <v>1307</v>
      </c>
      <c r="W420" s="13">
        <f>TRUNC((Tabela1[[#This Row],[DATA OCORRÊNCIA]]-Tabela1[[#This Row],[DATA NASCIMENTO]])/365)</f>
        <v>35</v>
      </c>
      <c r="X420" s="12">
        <f>TRUNC((Tabela1[[#This Row],[DATA OCORRÊNCIA]]-Tabela1[[#This Row],[DATA ADMISSAO]])/365)</f>
        <v>9</v>
      </c>
      <c r="Y420" s="12" t="str">
        <f>VLOOKUP(Tabela1[[#This Row],[IDADE]],Informações!F:G,2,0)</f>
        <v>31 - 40 ANOS</v>
      </c>
      <c r="Z420" s="15" t="str">
        <f>VLOOKUP(Tabela1[[#This Row],[ANOS DE EMPRESA]],Informações!I:J,2,0)</f>
        <v>6 - 10 ANOS</v>
      </c>
    </row>
    <row r="421" spans="3:26" x14ac:dyDescent="0.25">
      <c r="C421" s="8">
        <v>418</v>
      </c>
      <c r="D421" s="8" t="s">
        <v>35</v>
      </c>
      <c r="E421" s="8" t="s">
        <v>38</v>
      </c>
      <c r="F421" s="8" t="s">
        <v>456</v>
      </c>
      <c r="G421" s="8" t="s">
        <v>1082</v>
      </c>
      <c r="H421" s="8" t="s">
        <v>36</v>
      </c>
      <c r="I421" s="9">
        <v>40666</v>
      </c>
      <c r="J421" s="9">
        <v>33573</v>
      </c>
      <c r="K421" s="8" t="s">
        <v>18</v>
      </c>
      <c r="L421" s="9">
        <v>42455.722222222219</v>
      </c>
      <c r="M421" s="8" t="s">
        <v>1301</v>
      </c>
      <c r="N421" s="8" t="s">
        <v>16</v>
      </c>
      <c r="O421" s="8"/>
      <c r="P421" s="8"/>
      <c r="Q421" s="8" t="s">
        <v>1341</v>
      </c>
      <c r="R421" s="8" t="s">
        <v>14</v>
      </c>
      <c r="S421" s="8" t="s">
        <v>15</v>
      </c>
      <c r="T421" s="8" t="s">
        <v>13</v>
      </c>
      <c r="U421" s="8" t="s">
        <v>16</v>
      </c>
      <c r="V421" s="10" t="s">
        <v>1304</v>
      </c>
      <c r="W421" s="13">
        <f>TRUNC((Tabela1[[#This Row],[DATA OCORRÊNCIA]]-Tabela1[[#This Row],[DATA NASCIMENTO]])/365)</f>
        <v>24</v>
      </c>
      <c r="X421" s="12">
        <f>TRUNC((Tabela1[[#This Row],[DATA OCORRÊNCIA]]-Tabela1[[#This Row],[DATA ADMISSAO]])/365)</f>
        <v>4</v>
      </c>
      <c r="Y421" s="12" t="str">
        <f>VLOOKUP(Tabela1[[#This Row],[IDADE]],Informações!F:G,2,0)</f>
        <v>21 - 25 ANOS</v>
      </c>
      <c r="Z421" s="15" t="str">
        <f>VLOOKUP(Tabela1[[#This Row],[ANOS DE EMPRESA]],Informações!I:J,2,0)</f>
        <v>1 - 5 ANOS</v>
      </c>
    </row>
    <row r="422" spans="3:26" x14ac:dyDescent="0.25">
      <c r="C422" s="8">
        <v>419</v>
      </c>
      <c r="D422" s="8" t="s">
        <v>35</v>
      </c>
      <c r="E422" s="8" t="s">
        <v>36</v>
      </c>
      <c r="F422" s="8" t="s">
        <v>457</v>
      </c>
      <c r="G422" s="8" t="s">
        <v>1083</v>
      </c>
      <c r="H422" s="8" t="s">
        <v>36</v>
      </c>
      <c r="I422" s="9">
        <v>42482</v>
      </c>
      <c r="J422" s="9">
        <v>33620</v>
      </c>
      <c r="K422" s="8" t="s">
        <v>12</v>
      </c>
      <c r="L422" s="9">
        <v>42486.423611111109</v>
      </c>
      <c r="M422" s="8" t="s">
        <v>1299</v>
      </c>
      <c r="N422" s="8" t="s">
        <v>16</v>
      </c>
      <c r="O422" s="8">
        <v>5</v>
      </c>
      <c r="P422" s="8"/>
      <c r="Q422" s="8" t="s">
        <v>1341</v>
      </c>
      <c r="R422" s="8" t="s">
        <v>14</v>
      </c>
      <c r="S422" s="8" t="s">
        <v>15</v>
      </c>
      <c r="T422" s="8" t="s">
        <v>13</v>
      </c>
      <c r="U422" s="8" t="s">
        <v>16</v>
      </c>
      <c r="V422" s="10" t="s">
        <v>1305</v>
      </c>
      <c r="W422" s="13">
        <f>TRUNC((Tabela1[[#This Row],[DATA OCORRÊNCIA]]-Tabela1[[#This Row],[DATA NASCIMENTO]])/365)</f>
        <v>24</v>
      </c>
      <c r="X422" s="12">
        <f>TRUNC((Tabela1[[#This Row],[DATA OCORRÊNCIA]]-Tabela1[[#This Row],[DATA ADMISSAO]])/365)</f>
        <v>0</v>
      </c>
      <c r="Y422" s="12" t="str">
        <f>VLOOKUP(Tabela1[[#This Row],[IDADE]],Informações!F:G,2,0)</f>
        <v>21 - 25 ANOS</v>
      </c>
      <c r="Z422" s="15" t="str">
        <f>VLOOKUP(Tabela1[[#This Row],[ANOS DE EMPRESA]],Informações!I:J,2,0)</f>
        <v>MENOS DE 1 ANO</v>
      </c>
    </row>
    <row r="423" spans="3:26" x14ac:dyDescent="0.25">
      <c r="C423" s="8">
        <v>420</v>
      </c>
      <c r="D423" s="8" t="s">
        <v>35</v>
      </c>
      <c r="E423" s="8" t="s">
        <v>38</v>
      </c>
      <c r="F423" s="8" t="s">
        <v>458</v>
      </c>
      <c r="G423" s="8" t="s">
        <v>1084</v>
      </c>
      <c r="H423" s="8" t="s">
        <v>36</v>
      </c>
      <c r="I423" s="9">
        <v>40778</v>
      </c>
      <c r="J423" s="9">
        <v>31896</v>
      </c>
      <c r="K423" s="8" t="s">
        <v>12</v>
      </c>
      <c r="L423" s="9">
        <v>42509.246527777781</v>
      </c>
      <c r="M423" s="8" t="s">
        <v>1301</v>
      </c>
      <c r="N423" s="8" t="s">
        <v>13</v>
      </c>
      <c r="O423" s="8">
        <v>15</v>
      </c>
      <c r="P423" s="8"/>
      <c r="Q423" s="8" t="s">
        <v>1341</v>
      </c>
      <c r="R423" s="8" t="s">
        <v>19</v>
      </c>
      <c r="S423" s="8" t="s">
        <v>15</v>
      </c>
      <c r="T423" s="8" t="s">
        <v>13</v>
      </c>
      <c r="U423" s="8" t="s">
        <v>16</v>
      </c>
      <c r="V423" s="10" t="s">
        <v>1303</v>
      </c>
      <c r="W423" s="13">
        <f>TRUNC((Tabela1[[#This Row],[DATA OCORRÊNCIA]]-Tabela1[[#This Row],[DATA NASCIMENTO]])/365)</f>
        <v>29</v>
      </c>
      <c r="X423" s="12">
        <f>TRUNC((Tabela1[[#This Row],[DATA OCORRÊNCIA]]-Tabela1[[#This Row],[DATA ADMISSAO]])/365)</f>
        <v>4</v>
      </c>
      <c r="Y423" s="12" t="str">
        <f>VLOOKUP(Tabela1[[#This Row],[IDADE]],Informações!F:G,2,0)</f>
        <v>26 - 30 ANOS</v>
      </c>
      <c r="Z423" s="15" t="str">
        <f>VLOOKUP(Tabela1[[#This Row],[ANOS DE EMPRESA]],Informações!I:J,2,0)</f>
        <v>1 - 5 ANOS</v>
      </c>
    </row>
    <row r="424" spans="3:26" x14ac:dyDescent="0.25">
      <c r="C424" s="8">
        <v>421</v>
      </c>
      <c r="D424" s="8" t="s">
        <v>35</v>
      </c>
      <c r="E424" s="8" t="s">
        <v>38</v>
      </c>
      <c r="F424" s="8" t="s">
        <v>459</v>
      </c>
      <c r="G424" s="8" t="s">
        <v>1085</v>
      </c>
      <c r="H424" s="8" t="s">
        <v>36</v>
      </c>
      <c r="I424" s="9">
        <v>33014</v>
      </c>
      <c r="J424" s="9">
        <v>26341</v>
      </c>
      <c r="K424" s="8" t="s">
        <v>12</v>
      </c>
      <c r="L424" s="9">
        <v>42566.388888888891</v>
      </c>
      <c r="M424" s="8" t="s">
        <v>1300</v>
      </c>
      <c r="N424" s="8" t="s">
        <v>13</v>
      </c>
      <c r="O424" s="8">
        <v>14</v>
      </c>
      <c r="P424" s="8"/>
      <c r="Q424" s="8" t="s">
        <v>1341</v>
      </c>
      <c r="R424" s="8" t="s">
        <v>20</v>
      </c>
      <c r="S424" s="8" t="s">
        <v>15</v>
      </c>
      <c r="T424" s="8" t="s">
        <v>13</v>
      </c>
      <c r="U424" s="8" t="s">
        <v>16</v>
      </c>
      <c r="V424" s="10" t="s">
        <v>1305</v>
      </c>
      <c r="W424" s="13">
        <f>TRUNC((Tabela1[[#This Row],[DATA OCORRÊNCIA]]-Tabela1[[#This Row],[DATA NASCIMENTO]])/365)</f>
        <v>44</v>
      </c>
      <c r="X424" s="12">
        <f>TRUNC((Tabela1[[#This Row],[DATA OCORRÊNCIA]]-Tabela1[[#This Row],[DATA ADMISSAO]])/365)</f>
        <v>26</v>
      </c>
      <c r="Y424" s="12" t="str">
        <f>VLOOKUP(Tabela1[[#This Row],[IDADE]],Informações!F:G,2,0)</f>
        <v>41- 50 ANOS</v>
      </c>
      <c r="Z424" s="15" t="str">
        <f>VLOOKUP(Tabela1[[#This Row],[ANOS DE EMPRESA]],Informações!I:J,2,0)</f>
        <v>21 - 30 ANOS</v>
      </c>
    </row>
    <row r="425" spans="3:26" x14ac:dyDescent="0.25">
      <c r="C425" s="8">
        <v>422</v>
      </c>
      <c r="D425" s="8" t="s">
        <v>35</v>
      </c>
      <c r="E425" s="8" t="s">
        <v>36</v>
      </c>
      <c r="F425" s="8" t="s">
        <v>460</v>
      </c>
      <c r="G425" s="8" t="s">
        <v>1086</v>
      </c>
      <c r="H425" s="8" t="s">
        <v>36</v>
      </c>
      <c r="I425" s="9">
        <v>41914</v>
      </c>
      <c r="J425" s="9">
        <v>32255</v>
      </c>
      <c r="K425" s="8" t="s">
        <v>12</v>
      </c>
      <c r="L425" s="9">
        <v>42581.416666666664</v>
      </c>
      <c r="M425" s="8" t="s">
        <v>1299</v>
      </c>
      <c r="N425" s="8" t="s">
        <v>13</v>
      </c>
      <c r="O425" s="8">
        <v>15</v>
      </c>
      <c r="P425" s="8"/>
      <c r="Q425" s="8" t="s">
        <v>1341</v>
      </c>
      <c r="R425" s="8" t="s">
        <v>20</v>
      </c>
      <c r="S425" s="8" t="s">
        <v>15</v>
      </c>
      <c r="T425" s="8" t="s">
        <v>13</v>
      </c>
      <c r="U425" s="8" t="s">
        <v>13</v>
      </c>
      <c r="V425" s="10" t="s">
        <v>1306</v>
      </c>
      <c r="W425" s="13">
        <f>TRUNC((Tabela1[[#This Row],[DATA OCORRÊNCIA]]-Tabela1[[#This Row],[DATA NASCIMENTO]])/365)</f>
        <v>28</v>
      </c>
      <c r="X425" s="12">
        <f>TRUNC((Tabela1[[#This Row],[DATA OCORRÊNCIA]]-Tabela1[[#This Row],[DATA ADMISSAO]])/365)</f>
        <v>1</v>
      </c>
      <c r="Y425" s="12" t="str">
        <f>VLOOKUP(Tabela1[[#This Row],[IDADE]],Informações!F:G,2,0)</f>
        <v>26 - 30 ANOS</v>
      </c>
      <c r="Z425" s="15" t="str">
        <f>VLOOKUP(Tabela1[[#This Row],[ANOS DE EMPRESA]],Informações!I:J,2,0)</f>
        <v>1 - 5 ANOS</v>
      </c>
    </row>
    <row r="426" spans="3:26" x14ac:dyDescent="0.25">
      <c r="C426" s="8">
        <v>423</v>
      </c>
      <c r="D426" s="8" t="s">
        <v>35</v>
      </c>
      <c r="E426" s="8" t="s">
        <v>36</v>
      </c>
      <c r="F426" s="8" t="s">
        <v>461</v>
      </c>
      <c r="G426" s="8" t="s">
        <v>1087</v>
      </c>
      <c r="H426" s="8" t="s">
        <v>36</v>
      </c>
      <c r="I426" s="9">
        <v>40204</v>
      </c>
      <c r="J426" s="9">
        <v>29004</v>
      </c>
      <c r="K426" s="8" t="s">
        <v>12</v>
      </c>
      <c r="L426" s="9">
        <v>42672.614583333336</v>
      </c>
      <c r="M426" s="8" t="s">
        <v>1301</v>
      </c>
      <c r="N426" s="8" t="s">
        <v>13</v>
      </c>
      <c r="O426" s="8">
        <v>28</v>
      </c>
      <c r="P426" s="8"/>
      <c r="Q426" s="8" t="s">
        <v>1341</v>
      </c>
      <c r="R426" s="8" t="s">
        <v>20</v>
      </c>
      <c r="S426" s="8" t="s">
        <v>15</v>
      </c>
      <c r="T426" s="8" t="s">
        <v>13</v>
      </c>
      <c r="U426" s="8" t="s">
        <v>13</v>
      </c>
      <c r="V426" s="10" t="s">
        <v>1305</v>
      </c>
      <c r="W426" s="13">
        <f>TRUNC((Tabela1[[#This Row],[DATA OCORRÊNCIA]]-Tabela1[[#This Row],[DATA NASCIMENTO]])/365)</f>
        <v>37</v>
      </c>
      <c r="X426" s="12">
        <f>TRUNC((Tabela1[[#This Row],[DATA OCORRÊNCIA]]-Tabela1[[#This Row],[DATA ADMISSAO]])/365)</f>
        <v>6</v>
      </c>
      <c r="Y426" s="12" t="str">
        <f>VLOOKUP(Tabela1[[#This Row],[IDADE]],Informações!F:G,2,0)</f>
        <v>31 - 40 ANOS</v>
      </c>
      <c r="Z426" s="15" t="str">
        <f>VLOOKUP(Tabela1[[#This Row],[ANOS DE EMPRESA]],Informações!I:J,2,0)</f>
        <v>6 - 10 ANOS</v>
      </c>
    </row>
    <row r="427" spans="3:26" x14ac:dyDescent="0.25">
      <c r="C427" s="8">
        <v>424</v>
      </c>
      <c r="D427" s="8" t="s">
        <v>35</v>
      </c>
      <c r="E427" s="8" t="s">
        <v>36</v>
      </c>
      <c r="F427" s="8" t="s">
        <v>462</v>
      </c>
      <c r="G427" s="8" t="s">
        <v>1088</v>
      </c>
      <c r="H427" s="8" t="s">
        <v>36</v>
      </c>
      <c r="I427" s="9">
        <v>39870</v>
      </c>
      <c r="J427" s="9">
        <v>31721</v>
      </c>
      <c r="K427" s="8" t="s">
        <v>12</v>
      </c>
      <c r="L427" s="9">
        <v>42678.597222222219</v>
      </c>
      <c r="M427" s="8" t="s">
        <v>1301</v>
      </c>
      <c r="N427" s="8" t="s">
        <v>16</v>
      </c>
      <c r="O427" s="8">
        <v>1</v>
      </c>
      <c r="P427" s="8">
        <v>0</v>
      </c>
      <c r="Q427" s="8" t="s">
        <v>1341</v>
      </c>
      <c r="R427" s="8" t="s">
        <v>14</v>
      </c>
      <c r="S427" s="8" t="s">
        <v>15</v>
      </c>
      <c r="T427" s="8" t="s">
        <v>13</v>
      </c>
      <c r="U427" s="8" t="s">
        <v>16</v>
      </c>
      <c r="V427" s="10" t="s">
        <v>1305</v>
      </c>
      <c r="W427" s="13">
        <f>TRUNC((Tabela1[[#This Row],[DATA OCORRÊNCIA]]-Tabela1[[#This Row],[DATA NASCIMENTO]])/365)</f>
        <v>30</v>
      </c>
      <c r="X427" s="12">
        <f>TRUNC((Tabela1[[#This Row],[DATA OCORRÊNCIA]]-Tabela1[[#This Row],[DATA ADMISSAO]])/365)</f>
        <v>7</v>
      </c>
      <c r="Y427" s="12" t="str">
        <f>VLOOKUP(Tabela1[[#This Row],[IDADE]],Informações!F:G,2,0)</f>
        <v>26 - 30 ANOS</v>
      </c>
      <c r="Z427" s="15" t="str">
        <f>VLOOKUP(Tabela1[[#This Row],[ANOS DE EMPRESA]],Informações!I:J,2,0)</f>
        <v>6 - 10 ANOS</v>
      </c>
    </row>
    <row r="428" spans="3:26" x14ac:dyDescent="0.25">
      <c r="C428" s="8">
        <v>425</v>
      </c>
      <c r="D428" s="8" t="s">
        <v>35</v>
      </c>
      <c r="E428" s="8" t="s">
        <v>36</v>
      </c>
      <c r="F428" s="8" t="s">
        <v>463</v>
      </c>
      <c r="G428" s="8" t="s">
        <v>1089</v>
      </c>
      <c r="H428" s="8" t="s">
        <v>36</v>
      </c>
      <c r="I428" s="9">
        <v>40792</v>
      </c>
      <c r="J428" s="9">
        <v>24707</v>
      </c>
      <c r="K428" s="8" t="s">
        <v>12</v>
      </c>
      <c r="L428" s="9">
        <v>42806.826388888891</v>
      </c>
      <c r="M428" s="8" t="s">
        <v>1299</v>
      </c>
      <c r="N428" s="8" t="s">
        <v>16</v>
      </c>
      <c r="O428" s="8">
        <v>0</v>
      </c>
      <c r="P428" s="8">
        <v>0</v>
      </c>
      <c r="Q428" s="8" t="s">
        <v>1341</v>
      </c>
      <c r="R428" s="8" t="s">
        <v>20</v>
      </c>
      <c r="S428" s="8" t="s">
        <v>15</v>
      </c>
      <c r="T428" s="8" t="s">
        <v>13</v>
      </c>
      <c r="U428" s="8" t="s">
        <v>16</v>
      </c>
      <c r="V428" s="10" t="s">
        <v>1306</v>
      </c>
      <c r="W428" s="13">
        <f>TRUNC((Tabela1[[#This Row],[DATA OCORRÊNCIA]]-Tabela1[[#This Row],[DATA NASCIMENTO]])/365)</f>
        <v>49</v>
      </c>
      <c r="X428" s="12">
        <f>TRUNC((Tabela1[[#This Row],[DATA OCORRÊNCIA]]-Tabela1[[#This Row],[DATA ADMISSAO]])/365)</f>
        <v>5</v>
      </c>
      <c r="Y428" s="12" t="str">
        <f>VLOOKUP(Tabela1[[#This Row],[IDADE]],Informações!F:G,2,0)</f>
        <v>41- 50 ANOS</v>
      </c>
      <c r="Z428" s="15" t="str">
        <f>VLOOKUP(Tabela1[[#This Row],[ANOS DE EMPRESA]],Informações!I:J,2,0)</f>
        <v>1 - 5 ANOS</v>
      </c>
    </row>
    <row r="429" spans="3:26" x14ac:dyDescent="0.25">
      <c r="C429" s="8">
        <v>426</v>
      </c>
      <c r="D429" s="8" t="s">
        <v>35</v>
      </c>
      <c r="E429" s="8" t="s">
        <v>36</v>
      </c>
      <c r="F429" s="8" t="s">
        <v>464</v>
      </c>
      <c r="G429" s="8" t="s">
        <v>1090</v>
      </c>
      <c r="H429" s="8" t="s">
        <v>1294</v>
      </c>
      <c r="I429" s="9">
        <v>40485</v>
      </c>
      <c r="J429" s="9">
        <v>31949</v>
      </c>
      <c r="K429" s="8" t="s">
        <v>21</v>
      </c>
      <c r="L429" s="9">
        <v>42841.916666666664</v>
      </c>
      <c r="M429" s="8" t="s">
        <v>1300</v>
      </c>
      <c r="N429" s="8" t="s">
        <v>16</v>
      </c>
      <c r="O429" s="8">
        <v>0</v>
      </c>
      <c r="P429" s="8"/>
      <c r="Q429" s="8" t="s">
        <v>1341</v>
      </c>
      <c r="R429" s="8" t="s">
        <v>20</v>
      </c>
      <c r="S429" s="8" t="s">
        <v>15</v>
      </c>
      <c r="T429" s="8" t="s">
        <v>13</v>
      </c>
      <c r="U429" s="8" t="s">
        <v>16</v>
      </c>
      <c r="V429" s="10" t="s">
        <v>1310</v>
      </c>
      <c r="W429" s="13">
        <f>TRUNC((Tabela1[[#This Row],[DATA OCORRÊNCIA]]-Tabela1[[#This Row],[DATA NASCIMENTO]])/365)</f>
        <v>29</v>
      </c>
      <c r="X429" s="12">
        <f>TRUNC((Tabela1[[#This Row],[DATA OCORRÊNCIA]]-Tabela1[[#This Row],[DATA ADMISSAO]])/365)</f>
        <v>6</v>
      </c>
      <c r="Y429" s="12" t="str">
        <f>VLOOKUP(Tabela1[[#This Row],[IDADE]],Informações!F:G,2,0)</f>
        <v>26 - 30 ANOS</v>
      </c>
      <c r="Z429" s="15" t="str">
        <f>VLOOKUP(Tabela1[[#This Row],[ANOS DE EMPRESA]],Informações!I:J,2,0)</f>
        <v>6 - 10 ANOS</v>
      </c>
    </row>
    <row r="430" spans="3:26" x14ac:dyDescent="0.25">
      <c r="C430" s="8">
        <v>427</v>
      </c>
      <c r="D430" s="8" t="s">
        <v>35</v>
      </c>
      <c r="E430" s="8" t="s">
        <v>36</v>
      </c>
      <c r="F430" s="8" t="s">
        <v>465</v>
      </c>
      <c r="G430" s="8" t="s">
        <v>1091</v>
      </c>
      <c r="H430" s="8" t="s">
        <v>36</v>
      </c>
      <c r="I430" s="9">
        <v>42789</v>
      </c>
      <c r="J430" s="9">
        <v>28161</v>
      </c>
      <c r="K430" s="8" t="s">
        <v>12</v>
      </c>
      <c r="L430" s="9">
        <v>42798.46875</v>
      </c>
      <c r="M430" s="8" t="s">
        <v>1301</v>
      </c>
      <c r="N430" s="8" t="s">
        <v>16</v>
      </c>
      <c r="O430" s="8">
        <v>3</v>
      </c>
      <c r="P430" s="8"/>
      <c r="Q430" s="8" t="s">
        <v>1341</v>
      </c>
      <c r="R430" s="8" t="s">
        <v>20</v>
      </c>
      <c r="S430" s="8" t="s">
        <v>15</v>
      </c>
      <c r="T430" s="8" t="s">
        <v>13</v>
      </c>
      <c r="U430" s="8" t="s">
        <v>16</v>
      </c>
      <c r="V430" s="10" t="s">
        <v>1305</v>
      </c>
      <c r="W430" s="13">
        <f>TRUNC((Tabela1[[#This Row],[DATA OCORRÊNCIA]]-Tabela1[[#This Row],[DATA NASCIMENTO]])/365)</f>
        <v>40</v>
      </c>
      <c r="X430" s="12">
        <f>TRUNC((Tabela1[[#This Row],[DATA OCORRÊNCIA]]-Tabela1[[#This Row],[DATA ADMISSAO]])/365)</f>
        <v>0</v>
      </c>
      <c r="Y430" s="12" t="str">
        <f>VLOOKUP(Tabela1[[#This Row],[IDADE]],Informações!F:G,2,0)</f>
        <v>31 - 40 ANOS</v>
      </c>
      <c r="Z430" s="15" t="str">
        <f>VLOOKUP(Tabela1[[#This Row],[ANOS DE EMPRESA]],Informações!I:J,2,0)</f>
        <v>MENOS DE 1 ANO</v>
      </c>
    </row>
    <row r="431" spans="3:26" x14ac:dyDescent="0.25">
      <c r="C431" s="8">
        <v>428</v>
      </c>
      <c r="D431" s="8" t="s">
        <v>35</v>
      </c>
      <c r="E431" s="8" t="s">
        <v>36</v>
      </c>
      <c r="F431" s="8" t="s">
        <v>466</v>
      </c>
      <c r="G431" s="8" t="s">
        <v>1092</v>
      </c>
      <c r="H431" s="8" t="s">
        <v>1294</v>
      </c>
      <c r="I431" s="9">
        <v>42899</v>
      </c>
      <c r="J431" s="9">
        <v>27181</v>
      </c>
      <c r="K431" s="8" t="s">
        <v>21</v>
      </c>
      <c r="L431" s="9">
        <v>42919.672222222223</v>
      </c>
      <c r="M431" s="8" t="s">
        <v>1300</v>
      </c>
      <c r="N431" s="8" t="s">
        <v>16</v>
      </c>
      <c r="O431" s="8">
        <v>1</v>
      </c>
      <c r="P431" s="8">
        <v>0</v>
      </c>
      <c r="Q431" s="8" t="s">
        <v>1341</v>
      </c>
      <c r="R431" s="8" t="s">
        <v>14</v>
      </c>
      <c r="S431" s="8" t="s">
        <v>15</v>
      </c>
      <c r="T431" s="8" t="s">
        <v>13</v>
      </c>
      <c r="U431" s="8" t="s">
        <v>16</v>
      </c>
      <c r="V431" s="10" t="s">
        <v>1310</v>
      </c>
      <c r="W431" s="13">
        <f>TRUNC((Tabela1[[#This Row],[DATA OCORRÊNCIA]]-Tabela1[[#This Row],[DATA NASCIMENTO]])/365)</f>
        <v>43</v>
      </c>
      <c r="X431" s="12">
        <f>TRUNC((Tabela1[[#This Row],[DATA OCORRÊNCIA]]-Tabela1[[#This Row],[DATA ADMISSAO]])/365)</f>
        <v>0</v>
      </c>
      <c r="Y431" s="12" t="str">
        <f>VLOOKUP(Tabela1[[#This Row],[IDADE]],Informações!F:G,2,0)</f>
        <v>41- 50 ANOS</v>
      </c>
      <c r="Z431" s="15" t="str">
        <f>VLOOKUP(Tabela1[[#This Row],[ANOS DE EMPRESA]],Informações!I:J,2,0)</f>
        <v>MENOS DE 1 ANO</v>
      </c>
    </row>
    <row r="432" spans="3:26" x14ac:dyDescent="0.25">
      <c r="C432" s="8">
        <v>429</v>
      </c>
      <c r="D432" s="8" t="s">
        <v>35</v>
      </c>
      <c r="E432" s="8" t="s">
        <v>36</v>
      </c>
      <c r="F432" s="8" t="s">
        <v>467</v>
      </c>
      <c r="G432" s="8" t="s">
        <v>1093</v>
      </c>
      <c r="H432" s="8" t="s">
        <v>36</v>
      </c>
      <c r="I432" s="9">
        <v>41366</v>
      </c>
      <c r="J432" s="9">
        <v>33728</v>
      </c>
      <c r="K432" s="8" t="s">
        <v>18</v>
      </c>
      <c r="L432" s="9">
        <v>42403.451388888891</v>
      </c>
      <c r="M432" s="8" t="s">
        <v>1300</v>
      </c>
      <c r="N432" s="8" t="s">
        <v>16</v>
      </c>
      <c r="O432" s="8">
        <v>0</v>
      </c>
      <c r="P432" s="8">
        <v>0</v>
      </c>
      <c r="Q432" s="8" t="s">
        <v>1341</v>
      </c>
      <c r="R432" s="8" t="s">
        <v>14</v>
      </c>
      <c r="S432" s="8" t="s">
        <v>15</v>
      </c>
      <c r="T432" s="8" t="s">
        <v>13</v>
      </c>
      <c r="U432" s="8" t="s">
        <v>16</v>
      </c>
      <c r="V432" s="10" t="s">
        <v>1302</v>
      </c>
      <c r="W432" s="13">
        <f>TRUNC((Tabela1[[#This Row],[DATA OCORRÊNCIA]]-Tabela1[[#This Row],[DATA NASCIMENTO]])/365)</f>
        <v>23</v>
      </c>
      <c r="X432" s="12">
        <f>TRUNC((Tabela1[[#This Row],[DATA OCORRÊNCIA]]-Tabela1[[#This Row],[DATA ADMISSAO]])/365)</f>
        <v>2</v>
      </c>
      <c r="Y432" s="12" t="str">
        <f>VLOOKUP(Tabela1[[#This Row],[IDADE]],Informações!F:G,2,0)</f>
        <v>21 - 25 ANOS</v>
      </c>
      <c r="Z432" s="15" t="str">
        <f>VLOOKUP(Tabela1[[#This Row],[ANOS DE EMPRESA]],Informações!I:J,2,0)</f>
        <v>1 - 5 ANOS</v>
      </c>
    </row>
    <row r="433" spans="3:26" x14ac:dyDescent="0.25">
      <c r="C433" s="8">
        <v>430</v>
      </c>
      <c r="D433" s="8" t="s">
        <v>35</v>
      </c>
      <c r="E433" s="8" t="s">
        <v>36</v>
      </c>
      <c r="F433" s="8" t="s">
        <v>468</v>
      </c>
      <c r="G433" s="8" t="s">
        <v>1094</v>
      </c>
      <c r="H433" s="8" t="s">
        <v>1293</v>
      </c>
      <c r="I433" s="9">
        <v>42474</v>
      </c>
      <c r="J433" s="9">
        <v>29720</v>
      </c>
      <c r="K433" s="8" t="s">
        <v>12</v>
      </c>
      <c r="L433" s="9">
        <v>42702.364583333336</v>
      </c>
      <c r="M433" s="8" t="s">
        <v>1299</v>
      </c>
      <c r="N433" s="8" t="s">
        <v>13</v>
      </c>
      <c r="O433" s="8">
        <v>2</v>
      </c>
      <c r="P433" s="8"/>
      <c r="Q433" s="8" t="s">
        <v>1341</v>
      </c>
      <c r="R433" s="8" t="s">
        <v>1312</v>
      </c>
      <c r="S433" s="8" t="s">
        <v>15</v>
      </c>
      <c r="T433" s="8" t="s">
        <v>13</v>
      </c>
      <c r="U433" s="8" t="s">
        <v>16</v>
      </c>
      <c r="V433" s="10" t="s">
        <v>1308</v>
      </c>
      <c r="W433" s="13">
        <f>TRUNC((Tabela1[[#This Row],[DATA OCORRÊNCIA]]-Tabela1[[#This Row],[DATA NASCIMENTO]])/365)</f>
        <v>35</v>
      </c>
      <c r="X433" s="12">
        <f>TRUNC((Tabela1[[#This Row],[DATA OCORRÊNCIA]]-Tabela1[[#This Row],[DATA ADMISSAO]])/365)</f>
        <v>0</v>
      </c>
      <c r="Y433" s="12" t="str">
        <f>VLOOKUP(Tabela1[[#This Row],[IDADE]],Informações!F:G,2,0)</f>
        <v>31 - 40 ANOS</v>
      </c>
      <c r="Z433" s="15" t="str">
        <f>VLOOKUP(Tabela1[[#This Row],[ANOS DE EMPRESA]],Informações!I:J,2,0)</f>
        <v>MENOS DE 1 ANO</v>
      </c>
    </row>
    <row r="434" spans="3:26" x14ac:dyDescent="0.25">
      <c r="C434" s="8">
        <v>431</v>
      </c>
      <c r="D434" s="8" t="s">
        <v>35</v>
      </c>
      <c r="E434" s="8" t="s">
        <v>38</v>
      </c>
      <c r="F434" s="8" t="s">
        <v>469</v>
      </c>
      <c r="G434" s="8" t="s">
        <v>1095</v>
      </c>
      <c r="H434" s="8" t="s">
        <v>36</v>
      </c>
      <c r="I434" s="9">
        <v>37014</v>
      </c>
      <c r="J434" s="9">
        <v>28789</v>
      </c>
      <c r="K434" s="8" t="s">
        <v>12</v>
      </c>
      <c r="L434" s="9">
        <v>42664.666666666664</v>
      </c>
      <c r="M434" s="8" t="s">
        <v>1301</v>
      </c>
      <c r="N434" s="8" t="s">
        <v>16</v>
      </c>
      <c r="O434" s="8">
        <v>14</v>
      </c>
      <c r="P434" s="8"/>
      <c r="Q434" s="8" t="s">
        <v>1341</v>
      </c>
      <c r="R434" s="8" t="s">
        <v>19</v>
      </c>
      <c r="S434" s="8" t="s">
        <v>15</v>
      </c>
      <c r="T434" s="8" t="s">
        <v>13</v>
      </c>
      <c r="U434" s="8" t="s">
        <v>16</v>
      </c>
      <c r="V434" s="10" t="s">
        <v>1309</v>
      </c>
      <c r="W434" s="13">
        <f>TRUNC((Tabela1[[#This Row],[DATA OCORRÊNCIA]]-Tabela1[[#This Row],[DATA NASCIMENTO]])/365)</f>
        <v>38</v>
      </c>
      <c r="X434" s="12">
        <f>TRUNC((Tabela1[[#This Row],[DATA OCORRÊNCIA]]-Tabela1[[#This Row],[DATA ADMISSAO]])/365)</f>
        <v>15</v>
      </c>
      <c r="Y434" s="12" t="str">
        <f>VLOOKUP(Tabela1[[#This Row],[IDADE]],Informações!F:G,2,0)</f>
        <v>31 - 40 ANOS</v>
      </c>
      <c r="Z434" s="15" t="str">
        <f>VLOOKUP(Tabela1[[#This Row],[ANOS DE EMPRESA]],Informações!I:J,2,0)</f>
        <v>11 - 20 ANOS</v>
      </c>
    </row>
    <row r="435" spans="3:26" x14ac:dyDescent="0.25">
      <c r="C435" s="8">
        <v>432</v>
      </c>
      <c r="D435" s="8" t="s">
        <v>35</v>
      </c>
      <c r="E435" s="8" t="s">
        <v>36</v>
      </c>
      <c r="F435" s="8" t="s">
        <v>470</v>
      </c>
      <c r="G435" s="8" t="s">
        <v>1096</v>
      </c>
      <c r="H435" s="8" t="s">
        <v>1294</v>
      </c>
      <c r="I435" s="9">
        <v>41744</v>
      </c>
      <c r="J435" s="9">
        <v>29774</v>
      </c>
      <c r="K435" s="8" t="s">
        <v>21</v>
      </c>
      <c r="L435" s="9">
        <v>42867.083333333336</v>
      </c>
      <c r="M435" s="8" t="s">
        <v>1299</v>
      </c>
      <c r="N435" s="8" t="s">
        <v>16</v>
      </c>
      <c r="O435" s="8">
        <v>0</v>
      </c>
      <c r="P435" s="8"/>
      <c r="Q435" s="8" t="s">
        <v>1341</v>
      </c>
      <c r="R435" s="8" t="s">
        <v>20</v>
      </c>
      <c r="S435" s="8" t="s">
        <v>15</v>
      </c>
      <c r="T435" s="8" t="s">
        <v>16</v>
      </c>
      <c r="U435" s="8" t="s">
        <v>16</v>
      </c>
      <c r="V435" s="10" t="s">
        <v>1305</v>
      </c>
      <c r="W435" s="13">
        <f>TRUNC((Tabela1[[#This Row],[DATA OCORRÊNCIA]]-Tabela1[[#This Row],[DATA NASCIMENTO]])/365)</f>
        <v>35</v>
      </c>
      <c r="X435" s="12">
        <f>TRUNC((Tabela1[[#This Row],[DATA OCORRÊNCIA]]-Tabela1[[#This Row],[DATA ADMISSAO]])/365)</f>
        <v>3</v>
      </c>
      <c r="Y435" s="12" t="str">
        <f>VLOOKUP(Tabela1[[#This Row],[IDADE]],Informações!F:G,2,0)</f>
        <v>31 - 40 ANOS</v>
      </c>
      <c r="Z435" s="15" t="str">
        <f>VLOOKUP(Tabela1[[#This Row],[ANOS DE EMPRESA]],Informações!I:J,2,0)</f>
        <v>1 - 5 ANOS</v>
      </c>
    </row>
    <row r="436" spans="3:26" x14ac:dyDescent="0.25">
      <c r="C436" s="8">
        <v>433</v>
      </c>
      <c r="D436" s="8" t="s">
        <v>35</v>
      </c>
      <c r="E436" s="8" t="s">
        <v>36</v>
      </c>
      <c r="F436" s="8" t="s">
        <v>471</v>
      </c>
      <c r="G436" s="8" t="s">
        <v>1097</v>
      </c>
      <c r="H436" s="8" t="s">
        <v>1294</v>
      </c>
      <c r="I436" s="9">
        <v>42292</v>
      </c>
      <c r="J436" s="9">
        <v>31399</v>
      </c>
      <c r="K436" s="8" t="s">
        <v>12</v>
      </c>
      <c r="L436" s="9">
        <v>42494.965277777781</v>
      </c>
      <c r="M436" s="8" t="s">
        <v>1300</v>
      </c>
      <c r="N436" s="8" t="s">
        <v>16</v>
      </c>
      <c r="O436" s="8">
        <v>2</v>
      </c>
      <c r="P436" s="8">
        <v>0</v>
      </c>
      <c r="Q436" s="8" t="s">
        <v>1341</v>
      </c>
      <c r="R436" s="8" t="s">
        <v>14</v>
      </c>
      <c r="S436" s="8" t="s">
        <v>15</v>
      </c>
      <c r="T436" s="8" t="s">
        <v>13</v>
      </c>
      <c r="U436" s="8" t="s">
        <v>16</v>
      </c>
      <c r="V436" s="10" t="s">
        <v>1310</v>
      </c>
      <c r="W436" s="13">
        <f>TRUNC((Tabela1[[#This Row],[DATA OCORRÊNCIA]]-Tabela1[[#This Row],[DATA NASCIMENTO]])/365)</f>
        <v>30</v>
      </c>
      <c r="X436" s="12">
        <f>TRUNC((Tabela1[[#This Row],[DATA OCORRÊNCIA]]-Tabela1[[#This Row],[DATA ADMISSAO]])/365)</f>
        <v>0</v>
      </c>
      <c r="Y436" s="12" t="str">
        <f>VLOOKUP(Tabela1[[#This Row],[IDADE]],Informações!F:G,2,0)</f>
        <v>26 - 30 ANOS</v>
      </c>
      <c r="Z436" s="15" t="str">
        <f>VLOOKUP(Tabela1[[#This Row],[ANOS DE EMPRESA]],Informações!I:J,2,0)</f>
        <v>MENOS DE 1 ANO</v>
      </c>
    </row>
    <row r="437" spans="3:26" x14ac:dyDescent="0.25">
      <c r="C437" s="8">
        <v>434</v>
      </c>
      <c r="D437" s="8" t="s">
        <v>35</v>
      </c>
      <c r="E437" s="8" t="s">
        <v>36</v>
      </c>
      <c r="F437" s="8" t="s">
        <v>472</v>
      </c>
      <c r="G437" s="8" t="s">
        <v>1098</v>
      </c>
      <c r="H437" s="8" t="s">
        <v>1293</v>
      </c>
      <c r="I437" s="9">
        <v>42116</v>
      </c>
      <c r="J437" s="9">
        <v>32677</v>
      </c>
      <c r="K437" s="8" t="s">
        <v>12</v>
      </c>
      <c r="L437" s="9">
        <v>42525.145833333336</v>
      </c>
      <c r="M437" s="8" t="s">
        <v>1300</v>
      </c>
      <c r="N437" s="8" t="s">
        <v>16</v>
      </c>
      <c r="O437" s="8">
        <v>15</v>
      </c>
      <c r="P437" s="8"/>
      <c r="Q437" s="8" t="s">
        <v>1341</v>
      </c>
      <c r="R437" s="8" t="s">
        <v>14</v>
      </c>
      <c r="S437" s="8" t="s">
        <v>15</v>
      </c>
      <c r="T437" s="8" t="s">
        <v>13</v>
      </c>
      <c r="U437" s="8" t="s">
        <v>16</v>
      </c>
      <c r="V437" s="10" t="s">
        <v>1305</v>
      </c>
      <c r="W437" s="13">
        <f>TRUNC((Tabela1[[#This Row],[DATA OCORRÊNCIA]]-Tabela1[[#This Row],[DATA NASCIMENTO]])/365)</f>
        <v>26</v>
      </c>
      <c r="X437" s="12">
        <f>TRUNC((Tabela1[[#This Row],[DATA OCORRÊNCIA]]-Tabela1[[#This Row],[DATA ADMISSAO]])/365)</f>
        <v>1</v>
      </c>
      <c r="Y437" s="12" t="str">
        <f>VLOOKUP(Tabela1[[#This Row],[IDADE]],Informações!F:G,2,0)</f>
        <v>26 - 30 ANOS</v>
      </c>
      <c r="Z437" s="15" t="str">
        <f>VLOOKUP(Tabela1[[#This Row],[ANOS DE EMPRESA]],Informações!I:J,2,0)</f>
        <v>1 - 5 ANOS</v>
      </c>
    </row>
    <row r="438" spans="3:26" x14ac:dyDescent="0.25">
      <c r="C438" s="8">
        <v>435</v>
      </c>
      <c r="D438" s="8" t="s">
        <v>35</v>
      </c>
      <c r="E438" s="8" t="s">
        <v>38</v>
      </c>
      <c r="F438" s="8" t="s">
        <v>473</v>
      </c>
      <c r="G438" s="8" t="s">
        <v>1099</v>
      </c>
      <c r="H438" s="8" t="s">
        <v>36</v>
      </c>
      <c r="I438" s="9">
        <v>41100</v>
      </c>
      <c r="J438" s="9">
        <v>22935</v>
      </c>
      <c r="K438" s="8" t="s">
        <v>12</v>
      </c>
      <c r="L438" s="9">
        <v>42493.333333333336</v>
      </c>
      <c r="M438" s="8" t="s">
        <v>1301</v>
      </c>
      <c r="N438" s="8" t="s">
        <v>16</v>
      </c>
      <c r="O438" s="8">
        <v>5</v>
      </c>
      <c r="P438" s="8"/>
      <c r="Q438" s="8" t="s">
        <v>1341</v>
      </c>
      <c r="R438" s="8" t="s">
        <v>20</v>
      </c>
      <c r="S438" s="8" t="s">
        <v>15</v>
      </c>
      <c r="T438" s="8" t="s">
        <v>13</v>
      </c>
      <c r="U438" s="8" t="s">
        <v>16</v>
      </c>
      <c r="V438" s="10" t="s">
        <v>1307</v>
      </c>
      <c r="W438" s="13">
        <f>TRUNC((Tabela1[[#This Row],[DATA OCORRÊNCIA]]-Tabela1[[#This Row],[DATA NASCIMENTO]])/365)</f>
        <v>53</v>
      </c>
      <c r="X438" s="12">
        <f>TRUNC((Tabela1[[#This Row],[DATA OCORRÊNCIA]]-Tabela1[[#This Row],[DATA ADMISSAO]])/365)</f>
        <v>3</v>
      </c>
      <c r="Y438" s="12" t="str">
        <f>VLOOKUP(Tabela1[[#This Row],[IDADE]],Informações!F:G,2,0)</f>
        <v>51 - 60 ANOS</v>
      </c>
      <c r="Z438" s="15" t="str">
        <f>VLOOKUP(Tabela1[[#This Row],[ANOS DE EMPRESA]],Informações!I:J,2,0)</f>
        <v>1 - 5 ANOS</v>
      </c>
    </row>
    <row r="439" spans="3:26" x14ac:dyDescent="0.25">
      <c r="C439" s="8">
        <v>436</v>
      </c>
      <c r="D439" s="8" t="s">
        <v>35</v>
      </c>
      <c r="E439" s="8" t="s">
        <v>23</v>
      </c>
      <c r="F439" s="8" t="s">
        <v>474</v>
      </c>
      <c r="G439" s="8" t="s">
        <v>1100</v>
      </c>
      <c r="H439" s="8" t="s">
        <v>1297</v>
      </c>
      <c r="I439" s="9">
        <v>40626</v>
      </c>
      <c r="J439" s="9">
        <v>33232</v>
      </c>
      <c r="K439" s="8" t="s">
        <v>12</v>
      </c>
      <c r="L439" s="9">
        <v>42660.569444444445</v>
      </c>
      <c r="M439" s="8" t="s">
        <v>1300</v>
      </c>
      <c r="N439" s="8" t="s">
        <v>16</v>
      </c>
      <c r="O439" s="8">
        <v>7</v>
      </c>
      <c r="P439" s="8"/>
      <c r="Q439" s="8" t="s">
        <v>1341</v>
      </c>
      <c r="R439" s="8" t="s">
        <v>1313</v>
      </c>
      <c r="S439" s="8" t="s">
        <v>15</v>
      </c>
      <c r="T439" s="8" t="s">
        <v>13</v>
      </c>
      <c r="U439" s="8" t="s">
        <v>16</v>
      </c>
      <c r="V439" s="10" t="s">
        <v>1305</v>
      </c>
      <c r="W439" s="13">
        <f>TRUNC((Tabela1[[#This Row],[DATA OCORRÊNCIA]]-Tabela1[[#This Row],[DATA NASCIMENTO]])/365)</f>
        <v>25</v>
      </c>
      <c r="X439" s="12">
        <f>TRUNC((Tabela1[[#This Row],[DATA OCORRÊNCIA]]-Tabela1[[#This Row],[DATA ADMISSAO]])/365)</f>
        <v>5</v>
      </c>
      <c r="Y439" s="12" t="str">
        <f>VLOOKUP(Tabela1[[#This Row],[IDADE]],Informações!F:G,2,0)</f>
        <v>21 - 25 ANOS</v>
      </c>
      <c r="Z439" s="15" t="str">
        <f>VLOOKUP(Tabela1[[#This Row],[ANOS DE EMPRESA]],Informações!I:J,2,0)</f>
        <v>1 - 5 ANOS</v>
      </c>
    </row>
    <row r="440" spans="3:26" x14ac:dyDescent="0.25">
      <c r="C440" s="8">
        <v>437</v>
      </c>
      <c r="D440" s="8" t="s">
        <v>35</v>
      </c>
      <c r="E440" s="8" t="s">
        <v>38</v>
      </c>
      <c r="F440" s="8" t="s">
        <v>475</v>
      </c>
      <c r="G440" s="8" t="s">
        <v>1101</v>
      </c>
      <c r="H440" s="8" t="s">
        <v>36</v>
      </c>
      <c r="I440" s="9">
        <v>28717</v>
      </c>
      <c r="J440" s="9">
        <v>19072</v>
      </c>
      <c r="K440" s="8" t="s">
        <v>12</v>
      </c>
      <c r="L440" s="9">
        <v>42478.791666666664</v>
      </c>
      <c r="M440" s="8" t="s">
        <v>1299</v>
      </c>
      <c r="N440" s="8" t="s">
        <v>13</v>
      </c>
      <c r="O440" s="8">
        <v>30</v>
      </c>
      <c r="P440" s="8"/>
      <c r="Q440" s="8" t="s">
        <v>1341</v>
      </c>
      <c r="R440" s="8" t="s">
        <v>19</v>
      </c>
      <c r="S440" s="8" t="s">
        <v>15</v>
      </c>
      <c r="T440" s="8" t="s">
        <v>13</v>
      </c>
      <c r="U440" s="8" t="s">
        <v>13</v>
      </c>
      <c r="V440" s="10" t="s">
        <v>1305</v>
      </c>
      <c r="W440" s="13">
        <f>TRUNC((Tabela1[[#This Row],[DATA OCORRÊNCIA]]-Tabela1[[#This Row],[DATA NASCIMENTO]])/365)</f>
        <v>64</v>
      </c>
      <c r="X440" s="12">
        <f>TRUNC((Tabela1[[#This Row],[DATA OCORRÊNCIA]]-Tabela1[[#This Row],[DATA ADMISSAO]])/365)</f>
        <v>37</v>
      </c>
      <c r="Y440" s="12" t="str">
        <f>VLOOKUP(Tabela1[[#This Row],[IDADE]],Informações!F:G,2,0)</f>
        <v>ACIMA DOS 60 ANOS</v>
      </c>
      <c r="Z440" s="15" t="str">
        <f>VLOOKUP(Tabela1[[#This Row],[ANOS DE EMPRESA]],Informações!I:J,2,0)</f>
        <v>31 - 40 ANOS</v>
      </c>
    </row>
    <row r="441" spans="3:26" x14ac:dyDescent="0.25">
      <c r="C441" s="8">
        <v>438</v>
      </c>
      <c r="D441" s="8" t="s">
        <v>35</v>
      </c>
      <c r="E441" s="8" t="s">
        <v>36</v>
      </c>
      <c r="F441" s="8" t="s">
        <v>476</v>
      </c>
      <c r="G441" s="8" t="s">
        <v>1102</v>
      </c>
      <c r="H441" s="8" t="s">
        <v>36</v>
      </c>
      <c r="I441" s="9">
        <v>40666</v>
      </c>
      <c r="J441" s="9">
        <v>28017</v>
      </c>
      <c r="K441" s="8" t="s">
        <v>12</v>
      </c>
      <c r="L441" s="9">
        <v>42518.597222222219</v>
      </c>
      <c r="M441" s="8" t="s">
        <v>1300</v>
      </c>
      <c r="N441" s="8" t="s">
        <v>16</v>
      </c>
      <c r="O441" s="8">
        <v>6</v>
      </c>
      <c r="P441" s="8"/>
      <c r="Q441" s="8" t="s">
        <v>1341</v>
      </c>
      <c r="R441" s="8" t="s">
        <v>14</v>
      </c>
      <c r="S441" s="8" t="s">
        <v>15</v>
      </c>
      <c r="T441" s="8" t="s">
        <v>13</v>
      </c>
      <c r="U441" s="8" t="s">
        <v>16</v>
      </c>
      <c r="V441" s="10" t="s">
        <v>1307</v>
      </c>
      <c r="W441" s="13">
        <f>TRUNC((Tabela1[[#This Row],[DATA OCORRÊNCIA]]-Tabela1[[#This Row],[DATA NASCIMENTO]])/365)</f>
        <v>39</v>
      </c>
      <c r="X441" s="12">
        <f>TRUNC((Tabela1[[#This Row],[DATA OCORRÊNCIA]]-Tabela1[[#This Row],[DATA ADMISSAO]])/365)</f>
        <v>5</v>
      </c>
      <c r="Y441" s="12" t="str">
        <f>VLOOKUP(Tabela1[[#This Row],[IDADE]],Informações!F:G,2,0)</f>
        <v>31 - 40 ANOS</v>
      </c>
      <c r="Z441" s="15" t="str">
        <f>VLOOKUP(Tabela1[[#This Row],[ANOS DE EMPRESA]],Informações!I:J,2,0)</f>
        <v>1 - 5 ANOS</v>
      </c>
    </row>
    <row r="442" spans="3:26" x14ac:dyDescent="0.25">
      <c r="C442" s="8">
        <v>439</v>
      </c>
      <c r="D442" s="8" t="s">
        <v>35</v>
      </c>
      <c r="E442" s="8" t="s">
        <v>36</v>
      </c>
      <c r="F442" s="8" t="s">
        <v>477</v>
      </c>
      <c r="G442" s="8" t="s">
        <v>1103</v>
      </c>
      <c r="H442" s="8" t="s">
        <v>1291</v>
      </c>
      <c r="I442" s="9">
        <v>39919</v>
      </c>
      <c r="J442" s="9">
        <v>30550</v>
      </c>
      <c r="K442" s="8" t="s">
        <v>12</v>
      </c>
      <c r="L442" s="9">
        <v>42683.319444444445</v>
      </c>
      <c r="M442" s="8" t="s">
        <v>1299</v>
      </c>
      <c r="N442" s="8" t="s">
        <v>16</v>
      </c>
      <c r="O442" s="8">
        <v>1</v>
      </c>
      <c r="P442" s="8"/>
      <c r="Q442" s="8" t="s">
        <v>1341</v>
      </c>
      <c r="R442" s="8" t="s">
        <v>20</v>
      </c>
      <c r="S442" s="8" t="s">
        <v>15</v>
      </c>
      <c r="T442" s="8" t="s">
        <v>13</v>
      </c>
      <c r="U442" s="8" t="s">
        <v>16</v>
      </c>
      <c r="V442" s="10" t="s">
        <v>1309</v>
      </c>
      <c r="W442" s="13">
        <f>TRUNC((Tabela1[[#This Row],[DATA OCORRÊNCIA]]-Tabela1[[#This Row],[DATA NASCIMENTO]])/365)</f>
        <v>33</v>
      </c>
      <c r="X442" s="12">
        <f>TRUNC((Tabela1[[#This Row],[DATA OCORRÊNCIA]]-Tabela1[[#This Row],[DATA ADMISSAO]])/365)</f>
        <v>7</v>
      </c>
      <c r="Y442" s="12" t="str">
        <f>VLOOKUP(Tabela1[[#This Row],[IDADE]],Informações!F:G,2,0)</f>
        <v>31 - 40 ANOS</v>
      </c>
      <c r="Z442" s="15" t="str">
        <f>VLOOKUP(Tabela1[[#This Row],[ANOS DE EMPRESA]],Informações!I:J,2,0)</f>
        <v>6 - 10 ANOS</v>
      </c>
    </row>
    <row r="443" spans="3:26" x14ac:dyDescent="0.25">
      <c r="C443" s="8">
        <v>440</v>
      </c>
      <c r="D443" s="8" t="s">
        <v>35</v>
      </c>
      <c r="E443" s="8" t="s">
        <v>36</v>
      </c>
      <c r="F443" s="8" t="s">
        <v>478</v>
      </c>
      <c r="G443" s="8" t="s">
        <v>1104</v>
      </c>
      <c r="H443" s="8" t="s">
        <v>1293</v>
      </c>
      <c r="I443" s="9">
        <v>42600</v>
      </c>
      <c r="J443" s="9">
        <v>34975</v>
      </c>
      <c r="K443" s="8" t="s">
        <v>12</v>
      </c>
      <c r="L443" s="9">
        <v>42779.8125</v>
      </c>
      <c r="M443" s="8" t="s">
        <v>1299</v>
      </c>
      <c r="N443" s="8" t="s">
        <v>13</v>
      </c>
      <c r="O443" s="8">
        <v>1</v>
      </c>
      <c r="P443" s="8">
        <v>0</v>
      </c>
      <c r="Q443" s="8" t="s">
        <v>1341</v>
      </c>
      <c r="R443" s="8" t="s">
        <v>14</v>
      </c>
      <c r="S443" s="8" t="s">
        <v>15</v>
      </c>
      <c r="T443" s="8" t="s">
        <v>16</v>
      </c>
      <c r="U443" s="8" t="s">
        <v>16</v>
      </c>
      <c r="V443" s="10" t="s">
        <v>1308</v>
      </c>
      <c r="W443" s="13">
        <f>TRUNC((Tabela1[[#This Row],[DATA OCORRÊNCIA]]-Tabela1[[#This Row],[DATA NASCIMENTO]])/365)</f>
        <v>21</v>
      </c>
      <c r="X443" s="12">
        <f>TRUNC((Tabela1[[#This Row],[DATA OCORRÊNCIA]]-Tabela1[[#This Row],[DATA ADMISSAO]])/365)</f>
        <v>0</v>
      </c>
      <c r="Y443" s="12" t="str">
        <f>VLOOKUP(Tabela1[[#This Row],[IDADE]],Informações!F:G,2,0)</f>
        <v>21 - 25 ANOS</v>
      </c>
      <c r="Z443" s="15" t="str">
        <f>VLOOKUP(Tabela1[[#This Row],[ANOS DE EMPRESA]],Informações!I:J,2,0)</f>
        <v>MENOS DE 1 ANO</v>
      </c>
    </row>
    <row r="444" spans="3:26" x14ac:dyDescent="0.25">
      <c r="C444" s="8">
        <v>441</v>
      </c>
      <c r="D444" s="8" t="s">
        <v>35</v>
      </c>
      <c r="E444" s="8" t="s">
        <v>36</v>
      </c>
      <c r="F444" s="8" t="s">
        <v>479</v>
      </c>
      <c r="G444" s="8" t="s">
        <v>1105</v>
      </c>
      <c r="H444" s="8" t="s">
        <v>1293</v>
      </c>
      <c r="I444" s="9">
        <v>41418</v>
      </c>
      <c r="J444" s="9">
        <v>34004</v>
      </c>
      <c r="K444" s="8" t="s">
        <v>18</v>
      </c>
      <c r="L444" s="9">
        <v>42460.922222222223</v>
      </c>
      <c r="M444" s="8" t="s">
        <v>1300</v>
      </c>
      <c r="N444" s="8" t="s">
        <v>16</v>
      </c>
      <c r="O444" s="8">
        <v>1</v>
      </c>
      <c r="P444" s="8"/>
      <c r="Q444" s="8" t="s">
        <v>1341</v>
      </c>
      <c r="R444" s="8" t="s">
        <v>14</v>
      </c>
      <c r="S444" s="8" t="s">
        <v>15</v>
      </c>
      <c r="T444" s="8" t="s">
        <v>13</v>
      </c>
      <c r="U444" s="8" t="s">
        <v>16</v>
      </c>
      <c r="V444" s="10" t="s">
        <v>1304</v>
      </c>
      <c r="W444" s="13">
        <f>TRUNC((Tabela1[[#This Row],[DATA OCORRÊNCIA]]-Tabela1[[#This Row],[DATA NASCIMENTO]])/365)</f>
        <v>23</v>
      </c>
      <c r="X444" s="12">
        <f>TRUNC((Tabela1[[#This Row],[DATA OCORRÊNCIA]]-Tabela1[[#This Row],[DATA ADMISSAO]])/365)</f>
        <v>2</v>
      </c>
      <c r="Y444" s="12" t="str">
        <f>VLOOKUP(Tabela1[[#This Row],[IDADE]],Informações!F:G,2,0)</f>
        <v>21 - 25 ANOS</v>
      </c>
      <c r="Z444" s="15" t="str">
        <f>VLOOKUP(Tabela1[[#This Row],[ANOS DE EMPRESA]],Informações!I:J,2,0)</f>
        <v>1 - 5 ANOS</v>
      </c>
    </row>
    <row r="445" spans="3:26" x14ac:dyDescent="0.25">
      <c r="C445" s="8">
        <v>442</v>
      </c>
      <c r="D445" s="8" t="s">
        <v>35</v>
      </c>
      <c r="E445" s="8" t="s">
        <v>36</v>
      </c>
      <c r="F445" s="8" t="s">
        <v>480</v>
      </c>
      <c r="G445" s="8" t="s">
        <v>1106</v>
      </c>
      <c r="H445" s="8" t="s">
        <v>1297</v>
      </c>
      <c r="I445" s="9">
        <v>39860</v>
      </c>
      <c r="J445" s="9">
        <v>27708</v>
      </c>
      <c r="K445" s="8" t="s">
        <v>18</v>
      </c>
      <c r="L445" s="9">
        <v>42405.604166666664</v>
      </c>
      <c r="M445" s="8" t="s">
        <v>1301</v>
      </c>
      <c r="N445" s="8" t="s">
        <v>16</v>
      </c>
      <c r="O445" s="8">
        <v>0</v>
      </c>
      <c r="P445" s="8"/>
      <c r="Q445" s="8" t="s">
        <v>1341</v>
      </c>
      <c r="R445" s="8" t="s">
        <v>20</v>
      </c>
      <c r="S445" s="8" t="s">
        <v>15</v>
      </c>
      <c r="T445" s="8" t="s">
        <v>16</v>
      </c>
      <c r="U445" s="8" t="s">
        <v>16</v>
      </c>
      <c r="V445" s="10" t="s">
        <v>1307</v>
      </c>
      <c r="W445" s="13">
        <f>TRUNC((Tabela1[[#This Row],[DATA OCORRÊNCIA]]-Tabela1[[#This Row],[DATA NASCIMENTO]])/365)</f>
        <v>40</v>
      </c>
      <c r="X445" s="12">
        <f>TRUNC((Tabela1[[#This Row],[DATA OCORRÊNCIA]]-Tabela1[[#This Row],[DATA ADMISSAO]])/365)</f>
        <v>6</v>
      </c>
      <c r="Y445" s="12" t="str">
        <f>VLOOKUP(Tabela1[[#This Row],[IDADE]],Informações!F:G,2,0)</f>
        <v>31 - 40 ANOS</v>
      </c>
      <c r="Z445" s="15" t="str">
        <f>VLOOKUP(Tabela1[[#This Row],[ANOS DE EMPRESA]],Informações!I:J,2,0)</f>
        <v>6 - 10 ANOS</v>
      </c>
    </row>
    <row r="446" spans="3:26" x14ac:dyDescent="0.25">
      <c r="C446" s="8">
        <v>443</v>
      </c>
      <c r="D446" s="8" t="s">
        <v>35</v>
      </c>
      <c r="E446" s="8" t="s">
        <v>23</v>
      </c>
      <c r="F446" s="8" t="s">
        <v>481</v>
      </c>
      <c r="G446" s="8" t="s">
        <v>1107</v>
      </c>
      <c r="H446" s="8" t="s">
        <v>36</v>
      </c>
      <c r="I446" s="9">
        <v>41417</v>
      </c>
      <c r="J446" s="9">
        <v>31432</v>
      </c>
      <c r="K446" s="8" t="s">
        <v>12</v>
      </c>
      <c r="L446" s="9">
        <v>42554.104166666664</v>
      </c>
      <c r="M446" s="8" t="s">
        <v>1300</v>
      </c>
      <c r="N446" s="8" t="s">
        <v>16</v>
      </c>
      <c r="O446" s="8">
        <v>15</v>
      </c>
      <c r="P446" s="8"/>
      <c r="Q446" s="8" t="s">
        <v>1341</v>
      </c>
      <c r="R446" s="8" t="s">
        <v>19</v>
      </c>
      <c r="S446" s="8" t="s">
        <v>15</v>
      </c>
      <c r="T446" s="8" t="s">
        <v>13</v>
      </c>
      <c r="U446" s="8" t="s">
        <v>13</v>
      </c>
      <c r="V446" s="10" t="s">
        <v>1302</v>
      </c>
      <c r="W446" s="13">
        <f>TRUNC((Tabela1[[#This Row],[DATA OCORRÊNCIA]]-Tabela1[[#This Row],[DATA NASCIMENTO]])/365)</f>
        <v>30</v>
      </c>
      <c r="X446" s="12">
        <f>TRUNC((Tabela1[[#This Row],[DATA OCORRÊNCIA]]-Tabela1[[#This Row],[DATA ADMISSAO]])/365)</f>
        <v>3</v>
      </c>
      <c r="Y446" s="12" t="str">
        <f>VLOOKUP(Tabela1[[#This Row],[IDADE]],Informações!F:G,2,0)</f>
        <v>26 - 30 ANOS</v>
      </c>
      <c r="Z446" s="15" t="str">
        <f>VLOOKUP(Tabela1[[#This Row],[ANOS DE EMPRESA]],Informações!I:J,2,0)</f>
        <v>1 - 5 ANOS</v>
      </c>
    </row>
    <row r="447" spans="3:26" x14ac:dyDescent="0.25">
      <c r="C447" s="8">
        <v>444</v>
      </c>
      <c r="D447" s="8" t="s">
        <v>35</v>
      </c>
      <c r="E447" s="8" t="s">
        <v>23</v>
      </c>
      <c r="F447" s="8" t="s">
        <v>482</v>
      </c>
      <c r="G447" s="8" t="s">
        <v>1108</v>
      </c>
      <c r="H447" s="8" t="s">
        <v>1295</v>
      </c>
      <c r="I447" s="9">
        <v>42782</v>
      </c>
      <c r="J447" s="9">
        <v>32297</v>
      </c>
      <c r="K447" s="8" t="s">
        <v>12</v>
      </c>
      <c r="L447" s="9">
        <v>42808.583333333336</v>
      </c>
      <c r="M447" s="8" t="s">
        <v>1299</v>
      </c>
      <c r="N447" s="8" t="s">
        <v>16</v>
      </c>
      <c r="O447" s="8">
        <v>2</v>
      </c>
      <c r="P447" s="8"/>
      <c r="Q447" s="8" t="s">
        <v>1341</v>
      </c>
      <c r="R447" s="8" t="s">
        <v>14</v>
      </c>
      <c r="S447" s="8" t="s">
        <v>15</v>
      </c>
      <c r="T447" s="8" t="s">
        <v>13</v>
      </c>
      <c r="U447" s="8" t="s">
        <v>16</v>
      </c>
      <c r="V447" s="10" t="s">
        <v>1302</v>
      </c>
      <c r="W447" s="13">
        <f>TRUNC((Tabela1[[#This Row],[DATA OCORRÊNCIA]]-Tabela1[[#This Row],[DATA NASCIMENTO]])/365)</f>
        <v>28</v>
      </c>
      <c r="X447" s="12">
        <f>TRUNC((Tabela1[[#This Row],[DATA OCORRÊNCIA]]-Tabela1[[#This Row],[DATA ADMISSAO]])/365)</f>
        <v>0</v>
      </c>
      <c r="Y447" s="12" t="str">
        <f>VLOOKUP(Tabela1[[#This Row],[IDADE]],Informações!F:G,2,0)</f>
        <v>26 - 30 ANOS</v>
      </c>
      <c r="Z447" s="15" t="str">
        <f>VLOOKUP(Tabela1[[#This Row],[ANOS DE EMPRESA]],Informações!I:J,2,0)</f>
        <v>MENOS DE 1 ANO</v>
      </c>
    </row>
    <row r="448" spans="3:26" x14ac:dyDescent="0.25">
      <c r="C448" s="8">
        <v>445</v>
      </c>
      <c r="D448" s="8" t="s">
        <v>35</v>
      </c>
      <c r="E448" s="8" t="s">
        <v>36</v>
      </c>
      <c r="F448" s="8" t="s">
        <v>483</v>
      </c>
      <c r="G448" s="8" t="s">
        <v>1109</v>
      </c>
      <c r="H448" s="8" t="s">
        <v>36</v>
      </c>
      <c r="I448" s="9">
        <v>37006</v>
      </c>
      <c r="J448" s="9">
        <v>27686</v>
      </c>
      <c r="K448" s="8" t="s">
        <v>18</v>
      </c>
      <c r="L448" s="9">
        <v>42376.118055555555</v>
      </c>
      <c r="M448" s="8" t="s">
        <v>1299</v>
      </c>
      <c r="N448" s="8" t="s">
        <v>16</v>
      </c>
      <c r="O448" s="8">
        <v>10</v>
      </c>
      <c r="P448" s="8"/>
      <c r="Q448" s="8" t="s">
        <v>1341</v>
      </c>
      <c r="R448" s="8" t="s">
        <v>14</v>
      </c>
      <c r="S448" s="8" t="s">
        <v>15</v>
      </c>
      <c r="T448" s="8" t="s">
        <v>13</v>
      </c>
      <c r="U448" s="8" t="s">
        <v>16</v>
      </c>
      <c r="V448" s="10" t="s">
        <v>1305</v>
      </c>
      <c r="W448" s="13">
        <f>TRUNC((Tabela1[[#This Row],[DATA OCORRÊNCIA]]-Tabela1[[#This Row],[DATA NASCIMENTO]])/365)</f>
        <v>40</v>
      </c>
      <c r="X448" s="12">
        <f>TRUNC((Tabela1[[#This Row],[DATA OCORRÊNCIA]]-Tabela1[[#This Row],[DATA ADMISSAO]])/365)</f>
        <v>14</v>
      </c>
      <c r="Y448" s="12" t="str">
        <f>VLOOKUP(Tabela1[[#This Row],[IDADE]],Informações!F:G,2,0)</f>
        <v>31 - 40 ANOS</v>
      </c>
      <c r="Z448" s="15" t="str">
        <f>VLOOKUP(Tabela1[[#This Row],[ANOS DE EMPRESA]],Informações!I:J,2,0)</f>
        <v>11 - 20 ANOS</v>
      </c>
    </row>
    <row r="449" spans="3:26" x14ac:dyDescent="0.25">
      <c r="C449" s="8">
        <v>446</v>
      </c>
      <c r="D449" s="8" t="s">
        <v>35</v>
      </c>
      <c r="E449" s="8" t="s">
        <v>36</v>
      </c>
      <c r="F449" s="8" t="s">
        <v>484</v>
      </c>
      <c r="G449" s="8" t="s">
        <v>1110</v>
      </c>
      <c r="H449" s="8" t="s">
        <v>1294</v>
      </c>
      <c r="I449" s="9">
        <v>39581</v>
      </c>
      <c r="J449" s="9">
        <v>28772</v>
      </c>
      <c r="K449" s="8" t="s">
        <v>12</v>
      </c>
      <c r="L449" s="9">
        <v>42533.4375</v>
      </c>
      <c r="M449" s="8" t="s">
        <v>1299</v>
      </c>
      <c r="N449" s="8" t="s">
        <v>16</v>
      </c>
      <c r="O449" s="8">
        <v>3</v>
      </c>
      <c r="P449" s="8"/>
      <c r="Q449" s="8" t="s">
        <v>1341</v>
      </c>
      <c r="R449" s="8" t="s">
        <v>20</v>
      </c>
      <c r="S449" s="8" t="s">
        <v>15</v>
      </c>
      <c r="T449" s="8" t="s">
        <v>13</v>
      </c>
      <c r="U449" s="8" t="s">
        <v>16</v>
      </c>
      <c r="V449" s="10" t="s">
        <v>1308</v>
      </c>
      <c r="W449" s="13">
        <f>TRUNC((Tabela1[[#This Row],[DATA OCORRÊNCIA]]-Tabela1[[#This Row],[DATA NASCIMENTO]])/365)</f>
        <v>37</v>
      </c>
      <c r="X449" s="12">
        <f>TRUNC((Tabela1[[#This Row],[DATA OCORRÊNCIA]]-Tabela1[[#This Row],[DATA ADMISSAO]])/365)</f>
        <v>8</v>
      </c>
      <c r="Y449" s="12" t="str">
        <f>VLOOKUP(Tabela1[[#This Row],[IDADE]],Informações!F:G,2,0)</f>
        <v>31 - 40 ANOS</v>
      </c>
      <c r="Z449" s="15" t="str">
        <f>VLOOKUP(Tabela1[[#This Row],[ANOS DE EMPRESA]],Informações!I:J,2,0)</f>
        <v>6 - 10 ANOS</v>
      </c>
    </row>
    <row r="450" spans="3:26" x14ac:dyDescent="0.25">
      <c r="C450" s="8">
        <v>447</v>
      </c>
      <c r="D450" s="8" t="s">
        <v>35</v>
      </c>
      <c r="E450" s="8" t="s">
        <v>36</v>
      </c>
      <c r="F450" s="8" t="s">
        <v>485</v>
      </c>
      <c r="G450" s="8" t="s">
        <v>1111</v>
      </c>
      <c r="H450" s="8" t="s">
        <v>1293</v>
      </c>
      <c r="I450" s="9">
        <v>42116</v>
      </c>
      <c r="J450" s="9">
        <v>35118</v>
      </c>
      <c r="K450" s="8" t="s">
        <v>18</v>
      </c>
      <c r="L450" s="9">
        <v>42443.388888888891</v>
      </c>
      <c r="M450" s="8" t="s">
        <v>1301</v>
      </c>
      <c r="N450" s="8" t="s">
        <v>16</v>
      </c>
      <c r="O450" s="8">
        <v>6</v>
      </c>
      <c r="P450" s="8"/>
      <c r="Q450" s="8" t="s">
        <v>1341</v>
      </c>
      <c r="R450" s="8" t="s">
        <v>20</v>
      </c>
      <c r="S450" s="8" t="s">
        <v>15</v>
      </c>
      <c r="T450" s="8" t="s">
        <v>13</v>
      </c>
      <c r="U450" s="8" t="s">
        <v>16</v>
      </c>
      <c r="V450" s="10" t="s">
        <v>1309</v>
      </c>
      <c r="W450" s="13">
        <f>TRUNC((Tabela1[[#This Row],[DATA OCORRÊNCIA]]-Tabela1[[#This Row],[DATA NASCIMENTO]])/365)</f>
        <v>20</v>
      </c>
      <c r="X450" s="12">
        <f>TRUNC((Tabela1[[#This Row],[DATA OCORRÊNCIA]]-Tabela1[[#This Row],[DATA ADMISSAO]])/365)</f>
        <v>0</v>
      </c>
      <c r="Y450" s="12" t="str">
        <f>VLOOKUP(Tabela1[[#This Row],[IDADE]],Informações!F:G,2,0)</f>
        <v>18 - 20 ANOS</v>
      </c>
      <c r="Z450" s="15" t="str">
        <f>VLOOKUP(Tabela1[[#This Row],[ANOS DE EMPRESA]],Informações!I:J,2,0)</f>
        <v>MENOS DE 1 ANO</v>
      </c>
    </row>
    <row r="451" spans="3:26" x14ac:dyDescent="0.25">
      <c r="C451" s="8">
        <v>448</v>
      </c>
      <c r="D451" s="8" t="s">
        <v>35</v>
      </c>
      <c r="E451" s="8" t="s">
        <v>36</v>
      </c>
      <c r="F451" s="8" t="s">
        <v>486</v>
      </c>
      <c r="G451" s="8" t="s">
        <v>1112</v>
      </c>
      <c r="H451" s="8" t="s">
        <v>1294</v>
      </c>
      <c r="I451" s="9">
        <v>40485</v>
      </c>
      <c r="J451" s="9">
        <v>33761</v>
      </c>
      <c r="K451" s="8" t="s">
        <v>12</v>
      </c>
      <c r="L451" s="9">
        <v>42597.208333333336</v>
      </c>
      <c r="M451" s="8" t="s">
        <v>1300</v>
      </c>
      <c r="N451" s="8" t="s">
        <v>16</v>
      </c>
      <c r="O451" s="8">
        <v>3</v>
      </c>
      <c r="P451" s="8"/>
      <c r="Q451" s="8" t="s">
        <v>1341</v>
      </c>
      <c r="R451" s="8" t="s">
        <v>1313</v>
      </c>
      <c r="S451" s="8" t="s">
        <v>15</v>
      </c>
      <c r="T451" s="8" t="s">
        <v>24</v>
      </c>
      <c r="U451" s="8" t="s">
        <v>16</v>
      </c>
      <c r="V451" s="10" t="s">
        <v>1308</v>
      </c>
      <c r="W451" s="13">
        <f>TRUNC((Tabela1[[#This Row],[DATA OCORRÊNCIA]]-Tabela1[[#This Row],[DATA NASCIMENTO]])/365)</f>
        <v>24</v>
      </c>
      <c r="X451" s="12">
        <f>TRUNC((Tabela1[[#This Row],[DATA OCORRÊNCIA]]-Tabela1[[#This Row],[DATA ADMISSAO]])/365)</f>
        <v>5</v>
      </c>
      <c r="Y451" s="12" t="str">
        <f>VLOOKUP(Tabela1[[#This Row],[IDADE]],Informações!F:G,2,0)</f>
        <v>21 - 25 ANOS</v>
      </c>
      <c r="Z451" s="15" t="str">
        <f>VLOOKUP(Tabela1[[#This Row],[ANOS DE EMPRESA]],Informações!I:J,2,0)</f>
        <v>1 - 5 ANOS</v>
      </c>
    </row>
    <row r="452" spans="3:26" x14ac:dyDescent="0.25">
      <c r="C452" s="8">
        <v>449</v>
      </c>
      <c r="D452" s="8" t="s">
        <v>35</v>
      </c>
      <c r="E452" s="8" t="s">
        <v>36</v>
      </c>
      <c r="F452" s="8" t="s">
        <v>487</v>
      </c>
      <c r="G452" s="8" t="s">
        <v>1113</v>
      </c>
      <c r="H452" s="8" t="s">
        <v>1293</v>
      </c>
      <c r="I452" s="9">
        <v>41348</v>
      </c>
      <c r="J452" s="9">
        <v>22132</v>
      </c>
      <c r="K452" s="8" t="s">
        <v>18</v>
      </c>
      <c r="L452" s="9">
        <v>42391.388888888891</v>
      </c>
      <c r="M452" s="8" t="s">
        <v>1301</v>
      </c>
      <c r="N452" s="8" t="s">
        <v>13</v>
      </c>
      <c r="O452" s="8">
        <v>1</v>
      </c>
      <c r="P452" s="8"/>
      <c r="Q452" s="8" t="s">
        <v>1341</v>
      </c>
      <c r="R452" s="8" t="s">
        <v>14</v>
      </c>
      <c r="S452" s="8" t="s">
        <v>15</v>
      </c>
      <c r="T452" s="8" t="s">
        <v>13</v>
      </c>
      <c r="U452" s="8" t="s">
        <v>16</v>
      </c>
      <c r="V452" s="10" t="s">
        <v>1305</v>
      </c>
      <c r="W452" s="13">
        <f>TRUNC((Tabela1[[#This Row],[DATA OCORRÊNCIA]]-Tabela1[[#This Row],[DATA NASCIMENTO]])/365)</f>
        <v>55</v>
      </c>
      <c r="X452" s="12">
        <f>TRUNC((Tabela1[[#This Row],[DATA OCORRÊNCIA]]-Tabela1[[#This Row],[DATA ADMISSAO]])/365)</f>
        <v>2</v>
      </c>
      <c r="Y452" s="12" t="str">
        <f>VLOOKUP(Tabela1[[#This Row],[IDADE]],Informações!F:G,2,0)</f>
        <v>51 - 60 ANOS</v>
      </c>
      <c r="Z452" s="15" t="str">
        <f>VLOOKUP(Tabela1[[#This Row],[ANOS DE EMPRESA]],Informações!I:J,2,0)</f>
        <v>1 - 5 ANOS</v>
      </c>
    </row>
    <row r="453" spans="3:26" x14ac:dyDescent="0.25">
      <c r="C453" s="8">
        <v>450</v>
      </c>
      <c r="D453" s="8" t="s">
        <v>35</v>
      </c>
      <c r="E453" s="8" t="s">
        <v>36</v>
      </c>
      <c r="F453" s="8" t="s">
        <v>488</v>
      </c>
      <c r="G453" s="8" t="s">
        <v>1114</v>
      </c>
      <c r="H453" s="8" t="s">
        <v>36</v>
      </c>
      <c r="I453" s="9">
        <v>41732</v>
      </c>
      <c r="J453" s="9">
        <v>26134</v>
      </c>
      <c r="K453" s="8" t="s">
        <v>18</v>
      </c>
      <c r="L453" s="9">
        <v>42410.354166666664</v>
      </c>
      <c r="M453" s="8" t="s">
        <v>1300</v>
      </c>
      <c r="N453" s="8" t="s">
        <v>13</v>
      </c>
      <c r="O453" s="8">
        <v>10</v>
      </c>
      <c r="P453" s="8">
        <v>0</v>
      </c>
      <c r="Q453" s="8" t="s">
        <v>1341</v>
      </c>
      <c r="R453" s="8" t="s">
        <v>19</v>
      </c>
      <c r="S453" s="8" t="s">
        <v>15</v>
      </c>
      <c r="T453" s="8" t="s">
        <v>13</v>
      </c>
      <c r="U453" s="8" t="s">
        <v>16</v>
      </c>
      <c r="V453" s="10" t="s">
        <v>1305</v>
      </c>
      <c r="W453" s="13">
        <f>TRUNC((Tabela1[[#This Row],[DATA OCORRÊNCIA]]-Tabela1[[#This Row],[DATA NASCIMENTO]])/365)</f>
        <v>44</v>
      </c>
      <c r="X453" s="12">
        <f>TRUNC((Tabela1[[#This Row],[DATA OCORRÊNCIA]]-Tabela1[[#This Row],[DATA ADMISSAO]])/365)</f>
        <v>1</v>
      </c>
      <c r="Y453" s="12" t="str">
        <f>VLOOKUP(Tabela1[[#This Row],[IDADE]],Informações!F:G,2,0)</f>
        <v>41- 50 ANOS</v>
      </c>
      <c r="Z453" s="15" t="str">
        <f>VLOOKUP(Tabela1[[#This Row],[ANOS DE EMPRESA]],Informações!I:J,2,0)</f>
        <v>1 - 5 ANOS</v>
      </c>
    </row>
    <row r="454" spans="3:26" x14ac:dyDescent="0.25">
      <c r="C454" s="8">
        <v>451</v>
      </c>
      <c r="D454" s="8" t="s">
        <v>35</v>
      </c>
      <c r="E454" s="8" t="s">
        <v>36</v>
      </c>
      <c r="F454" s="8" t="s">
        <v>489</v>
      </c>
      <c r="G454" s="8" t="s">
        <v>1115</v>
      </c>
      <c r="H454" s="8" t="s">
        <v>1293</v>
      </c>
      <c r="I454" s="9">
        <v>40255</v>
      </c>
      <c r="J454" s="9">
        <v>31995</v>
      </c>
      <c r="K454" s="8" t="s">
        <v>12</v>
      </c>
      <c r="L454" s="9">
        <v>42489.885416666664</v>
      </c>
      <c r="M454" s="8" t="s">
        <v>1301</v>
      </c>
      <c r="N454" s="8" t="s">
        <v>16</v>
      </c>
      <c r="O454" s="8">
        <v>0</v>
      </c>
      <c r="P454" s="8">
        <v>0</v>
      </c>
      <c r="Q454" s="8" t="s">
        <v>1341</v>
      </c>
      <c r="R454" s="8" t="s">
        <v>20</v>
      </c>
      <c r="S454" s="8" t="s">
        <v>15</v>
      </c>
      <c r="T454" s="8" t="s">
        <v>13</v>
      </c>
      <c r="U454" s="8" t="s">
        <v>16</v>
      </c>
      <c r="V454" s="10" t="s">
        <v>1305</v>
      </c>
      <c r="W454" s="13">
        <f>TRUNC((Tabela1[[#This Row],[DATA OCORRÊNCIA]]-Tabela1[[#This Row],[DATA NASCIMENTO]])/365)</f>
        <v>28</v>
      </c>
      <c r="X454" s="12">
        <f>TRUNC((Tabela1[[#This Row],[DATA OCORRÊNCIA]]-Tabela1[[#This Row],[DATA ADMISSAO]])/365)</f>
        <v>6</v>
      </c>
      <c r="Y454" s="12" t="str">
        <f>VLOOKUP(Tabela1[[#This Row],[IDADE]],Informações!F:G,2,0)</f>
        <v>26 - 30 ANOS</v>
      </c>
      <c r="Z454" s="15" t="str">
        <f>VLOOKUP(Tabela1[[#This Row],[ANOS DE EMPRESA]],Informações!I:J,2,0)</f>
        <v>6 - 10 ANOS</v>
      </c>
    </row>
    <row r="455" spans="3:26" x14ac:dyDescent="0.25">
      <c r="C455" s="8">
        <v>452</v>
      </c>
      <c r="D455" s="8" t="s">
        <v>35</v>
      </c>
      <c r="E455" s="8" t="s">
        <v>36</v>
      </c>
      <c r="F455" s="8" t="s">
        <v>490</v>
      </c>
      <c r="G455" s="8" t="s">
        <v>1111</v>
      </c>
      <c r="H455" s="8" t="s">
        <v>1293</v>
      </c>
      <c r="I455" s="9">
        <v>42116</v>
      </c>
      <c r="J455" s="9">
        <v>35118</v>
      </c>
      <c r="K455" s="8" t="s">
        <v>12</v>
      </c>
      <c r="L455" s="9">
        <v>42702.364583333336</v>
      </c>
      <c r="M455" s="8" t="s">
        <v>1301</v>
      </c>
      <c r="N455" s="8" t="s">
        <v>13</v>
      </c>
      <c r="O455" s="8">
        <v>5</v>
      </c>
      <c r="P455" s="8"/>
      <c r="Q455" s="8" t="s">
        <v>1341</v>
      </c>
      <c r="R455" s="8" t="s">
        <v>1312</v>
      </c>
      <c r="S455" s="8" t="s">
        <v>15</v>
      </c>
      <c r="T455" s="8" t="s">
        <v>13</v>
      </c>
      <c r="U455" s="8" t="s">
        <v>16</v>
      </c>
      <c r="V455" s="10" t="s">
        <v>1308</v>
      </c>
      <c r="W455" s="13">
        <f>TRUNC((Tabela1[[#This Row],[DATA OCORRÊNCIA]]-Tabela1[[#This Row],[DATA NASCIMENTO]])/365)</f>
        <v>20</v>
      </c>
      <c r="X455" s="12">
        <f>TRUNC((Tabela1[[#This Row],[DATA OCORRÊNCIA]]-Tabela1[[#This Row],[DATA ADMISSAO]])/365)</f>
        <v>1</v>
      </c>
      <c r="Y455" s="12" t="str">
        <f>VLOOKUP(Tabela1[[#This Row],[IDADE]],Informações!F:G,2,0)</f>
        <v>18 - 20 ANOS</v>
      </c>
      <c r="Z455" s="15" t="str">
        <f>VLOOKUP(Tabela1[[#This Row],[ANOS DE EMPRESA]],Informações!I:J,2,0)</f>
        <v>1 - 5 ANOS</v>
      </c>
    </row>
    <row r="456" spans="3:26" x14ac:dyDescent="0.25">
      <c r="C456" s="8">
        <v>453</v>
      </c>
      <c r="D456" s="8" t="s">
        <v>35</v>
      </c>
      <c r="E456" s="8" t="s">
        <v>36</v>
      </c>
      <c r="F456" s="8" t="s">
        <v>491</v>
      </c>
      <c r="G456" s="8" t="s">
        <v>1116</v>
      </c>
      <c r="H456" s="8" t="s">
        <v>36</v>
      </c>
      <c r="I456" s="9">
        <v>38110</v>
      </c>
      <c r="J456" s="9">
        <v>29056</v>
      </c>
      <c r="K456" s="8" t="s">
        <v>12</v>
      </c>
      <c r="L456" s="9">
        <v>42624.222222222219</v>
      </c>
      <c r="M456" s="8" t="s">
        <v>1300</v>
      </c>
      <c r="N456" s="8" t="s">
        <v>16</v>
      </c>
      <c r="O456" s="8">
        <v>0</v>
      </c>
      <c r="P456" s="8">
        <v>0</v>
      </c>
      <c r="Q456" s="8" t="s">
        <v>1341</v>
      </c>
      <c r="R456" s="8" t="s">
        <v>14</v>
      </c>
      <c r="S456" s="8" t="s">
        <v>15</v>
      </c>
      <c r="T456" s="8" t="s">
        <v>13</v>
      </c>
      <c r="U456" s="8" t="s">
        <v>16</v>
      </c>
      <c r="V456" s="10" t="s">
        <v>1308</v>
      </c>
      <c r="W456" s="13">
        <f>TRUNC((Tabela1[[#This Row],[DATA OCORRÊNCIA]]-Tabela1[[#This Row],[DATA NASCIMENTO]])/365)</f>
        <v>37</v>
      </c>
      <c r="X456" s="12">
        <f>TRUNC((Tabela1[[#This Row],[DATA OCORRÊNCIA]]-Tabela1[[#This Row],[DATA ADMISSAO]])/365)</f>
        <v>12</v>
      </c>
      <c r="Y456" s="12" t="str">
        <f>VLOOKUP(Tabela1[[#This Row],[IDADE]],Informações!F:G,2,0)</f>
        <v>31 - 40 ANOS</v>
      </c>
      <c r="Z456" s="15" t="str">
        <f>VLOOKUP(Tabela1[[#This Row],[ANOS DE EMPRESA]],Informações!I:J,2,0)</f>
        <v>11 - 20 ANOS</v>
      </c>
    </row>
    <row r="457" spans="3:26" x14ac:dyDescent="0.25">
      <c r="C457" s="8">
        <v>454</v>
      </c>
      <c r="D457" s="8" t="s">
        <v>35</v>
      </c>
      <c r="E457" s="8" t="s">
        <v>36</v>
      </c>
      <c r="F457" s="8" t="s">
        <v>492</v>
      </c>
      <c r="G457" s="8" t="s">
        <v>1117</v>
      </c>
      <c r="H457" s="8" t="s">
        <v>1297</v>
      </c>
      <c r="I457" s="9">
        <v>38548</v>
      </c>
      <c r="J457" s="9">
        <v>27298</v>
      </c>
      <c r="K457" s="8" t="s">
        <v>12</v>
      </c>
      <c r="L457" s="9">
        <v>42665.75</v>
      </c>
      <c r="M457" s="8" t="s">
        <v>1301</v>
      </c>
      <c r="N457" s="8" t="s">
        <v>16</v>
      </c>
      <c r="O457" s="8"/>
      <c r="P457" s="8"/>
      <c r="Q457" s="8" t="s">
        <v>1341</v>
      </c>
      <c r="R457" s="8" t="s">
        <v>20</v>
      </c>
      <c r="S457" s="8" t="s">
        <v>15</v>
      </c>
      <c r="T457" s="8" t="s">
        <v>13</v>
      </c>
      <c r="U457" s="8" t="s">
        <v>16</v>
      </c>
      <c r="V457" s="10" t="s">
        <v>1304</v>
      </c>
      <c r="W457" s="13">
        <f>TRUNC((Tabela1[[#This Row],[DATA OCORRÊNCIA]]-Tabela1[[#This Row],[DATA NASCIMENTO]])/365)</f>
        <v>42</v>
      </c>
      <c r="X457" s="12">
        <f>TRUNC((Tabela1[[#This Row],[DATA OCORRÊNCIA]]-Tabela1[[#This Row],[DATA ADMISSAO]])/365)</f>
        <v>11</v>
      </c>
      <c r="Y457" s="12" t="str">
        <f>VLOOKUP(Tabela1[[#This Row],[IDADE]],Informações!F:G,2,0)</f>
        <v>41- 50 ANOS</v>
      </c>
      <c r="Z457" s="15" t="str">
        <f>VLOOKUP(Tabela1[[#This Row],[ANOS DE EMPRESA]],Informações!I:J,2,0)</f>
        <v>11 - 20 ANOS</v>
      </c>
    </row>
    <row r="458" spans="3:26" x14ac:dyDescent="0.25">
      <c r="C458" s="8">
        <v>455</v>
      </c>
      <c r="D458" s="8" t="s">
        <v>35</v>
      </c>
      <c r="E458" s="8" t="s">
        <v>38</v>
      </c>
      <c r="F458" s="8" t="s">
        <v>493</v>
      </c>
      <c r="G458" s="8" t="s">
        <v>1118</v>
      </c>
      <c r="H458" s="8" t="s">
        <v>36</v>
      </c>
      <c r="I458" s="9">
        <v>42439</v>
      </c>
      <c r="J458" s="9">
        <v>34157</v>
      </c>
      <c r="K458" s="8" t="s">
        <v>12</v>
      </c>
      <c r="L458" s="9">
        <v>42824.652777777781</v>
      </c>
      <c r="M458" s="8" t="s">
        <v>1301</v>
      </c>
      <c r="N458" s="8" t="s">
        <v>16</v>
      </c>
      <c r="O458" s="8">
        <v>0</v>
      </c>
      <c r="P458" s="8"/>
      <c r="Q458" s="8" t="s">
        <v>1341</v>
      </c>
      <c r="R458" s="8" t="s">
        <v>14</v>
      </c>
      <c r="S458" s="8" t="s">
        <v>15</v>
      </c>
      <c r="T458" s="8" t="s">
        <v>13</v>
      </c>
      <c r="U458" s="8" t="s">
        <v>16</v>
      </c>
      <c r="V458" s="10" t="s">
        <v>1305</v>
      </c>
      <c r="W458" s="13">
        <f>TRUNC((Tabela1[[#This Row],[DATA OCORRÊNCIA]]-Tabela1[[#This Row],[DATA NASCIMENTO]])/365)</f>
        <v>23</v>
      </c>
      <c r="X458" s="12">
        <f>TRUNC((Tabela1[[#This Row],[DATA OCORRÊNCIA]]-Tabela1[[#This Row],[DATA ADMISSAO]])/365)</f>
        <v>1</v>
      </c>
      <c r="Y458" s="12" t="str">
        <f>VLOOKUP(Tabela1[[#This Row],[IDADE]],Informações!F:G,2,0)</f>
        <v>21 - 25 ANOS</v>
      </c>
      <c r="Z458" s="15" t="str">
        <f>VLOOKUP(Tabela1[[#This Row],[ANOS DE EMPRESA]],Informações!I:J,2,0)</f>
        <v>1 - 5 ANOS</v>
      </c>
    </row>
    <row r="459" spans="3:26" x14ac:dyDescent="0.25">
      <c r="C459" s="8">
        <v>456</v>
      </c>
      <c r="D459" s="8" t="s">
        <v>35</v>
      </c>
      <c r="E459" s="8" t="s">
        <v>38</v>
      </c>
      <c r="F459" s="8" t="s">
        <v>494</v>
      </c>
      <c r="G459" s="8" t="s">
        <v>1119</v>
      </c>
      <c r="H459" s="8" t="s">
        <v>36</v>
      </c>
      <c r="I459" s="9">
        <v>39925</v>
      </c>
      <c r="J459" s="9">
        <v>33196</v>
      </c>
      <c r="K459" s="8" t="s">
        <v>21</v>
      </c>
      <c r="L459" s="9">
        <v>42836.4375</v>
      </c>
      <c r="M459" s="8" t="s">
        <v>1299</v>
      </c>
      <c r="N459" s="8" t="s">
        <v>13</v>
      </c>
      <c r="O459" s="8">
        <v>15</v>
      </c>
      <c r="P459" s="8"/>
      <c r="Q459" s="8" t="s">
        <v>22</v>
      </c>
      <c r="R459" s="8" t="s">
        <v>19</v>
      </c>
      <c r="S459" s="8" t="s">
        <v>15</v>
      </c>
      <c r="T459" s="8" t="s">
        <v>13</v>
      </c>
      <c r="U459" s="8" t="s">
        <v>16</v>
      </c>
      <c r="V459" s="10" t="s">
        <v>1302</v>
      </c>
      <c r="W459" s="13">
        <f>TRUNC((Tabela1[[#This Row],[DATA OCORRÊNCIA]]-Tabela1[[#This Row],[DATA NASCIMENTO]])/365)</f>
        <v>26</v>
      </c>
      <c r="X459" s="12">
        <f>TRUNC((Tabela1[[#This Row],[DATA OCORRÊNCIA]]-Tabela1[[#This Row],[DATA ADMISSAO]])/365)</f>
        <v>7</v>
      </c>
      <c r="Y459" s="12" t="str">
        <f>VLOOKUP(Tabela1[[#This Row],[IDADE]],Informações!F:G,2,0)</f>
        <v>26 - 30 ANOS</v>
      </c>
      <c r="Z459" s="15" t="str">
        <f>VLOOKUP(Tabela1[[#This Row],[ANOS DE EMPRESA]],Informações!I:J,2,0)</f>
        <v>6 - 10 ANOS</v>
      </c>
    </row>
    <row r="460" spans="3:26" x14ac:dyDescent="0.25">
      <c r="C460" s="8">
        <v>457</v>
      </c>
      <c r="D460" s="8" t="s">
        <v>35</v>
      </c>
      <c r="E460" s="8" t="s">
        <v>36</v>
      </c>
      <c r="F460" s="8" t="s">
        <v>495</v>
      </c>
      <c r="G460" s="8" t="s">
        <v>1120</v>
      </c>
      <c r="H460" s="8" t="s">
        <v>1293</v>
      </c>
      <c r="I460" s="9">
        <v>42116</v>
      </c>
      <c r="J460" s="9">
        <v>33240</v>
      </c>
      <c r="K460" s="8" t="s">
        <v>21</v>
      </c>
      <c r="L460" s="9">
        <v>42856.395833333336</v>
      </c>
      <c r="M460" s="8" t="s">
        <v>1300</v>
      </c>
      <c r="N460" s="8" t="s">
        <v>16</v>
      </c>
      <c r="O460" s="8">
        <v>3</v>
      </c>
      <c r="P460" s="8">
        <v>0</v>
      </c>
      <c r="Q460" s="8" t="s">
        <v>1341</v>
      </c>
      <c r="R460" s="8" t="s">
        <v>14</v>
      </c>
      <c r="S460" s="8" t="s">
        <v>15</v>
      </c>
      <c r="T460" s="8" t="s">
        <v>13</v>
      </c>
      <c r="U460" s="8" t="s">
        <v>16</v>
      </c>
      <c r="V460" s="10" t="s">
        <v>1305</v>
      </c>
      <c r="W460" s="13">
        <f>TRUNC((Tabela1[[#This Row],[DATA OCORRÊNCIA]]-Tabela1[[#This Row],[DATA NASCIMENTO]])/365)</f>
        <v>26</v>
      </c>
      <c r="X460" s="12">
        <f>TRUNC((Tabela1[[#This Row],[DATA OCORRÊNCIA]]-Tabela1[[#This Row],[DATA ADMISSAO]])/365)</f>
        <v>2</v>
      </c>
      <c r="Y460" s="12" t="str">
        <f>VLOOKUP(Tabela1[[#This Row],[IDADE]],Informações!F:G,2,0)</f>
        <v>26 - 30 ANOS</v>
      </c>
      <c r="Z460" s="15" t="str">
        <f>VLOOKUP(Tabela1[[#This Row],[ANOS DE EMPRESA]],Informações!I:J,2,0)</f>
        <v>1 - 5 ANOS</v>
      </c>
    </row>
    <row r="461" spans="3:26" x14ac:dyDescent="0.25">
      <c r="C461" s="8">
        <v>458</v>
      </c>
      <c r="D461" s="8" t="s">
        <v>35</v>
      </c>
      <c r="E461" s="8" t="s">
        <v>36</v>
      </c>
      <c r="F461" s="8" t="s">
        <v>496</v>
      </c>
      <c r="G461" s="8" t="s">
        <v>1121</v>
      </c>
      <c r="H461" s="8" t="s">
        <v>1297</v>
      </c>
      <c r="I461" s="9">
        <v>41004</v>
      </c>
      <c r="J461" s="9">
        <v>31190</v>
      </c>
      <c r="K461" s="8" t="s">
        <v>12</v>
      </c>
      <c r="L461" s="9">
        <v>42625.53125</v>
      </c>
      <c r="M461" s="8" t="s">
        <v>1300</v>
      </c>
      <c r="N461" s="8" t="s">
        <v>13</v>
      </c>
      <c r="O461" s="8">
        <v>60</v>
      </c>
      <c r="P461" s="8">
        <v>0</v>
      </c>
      <c r="Q461" s="8" t="s">
        <v>1341</v>
      </c>
      <c r="R461" s="8" t="s">
        <v>19</v>
      </c>
      <c r="S461" s="8" t="s">
        <v>15</v>
      </c>
      <c r="T461" s="8" t="s">
        <v>13</v>
      </c>
      <c r="U461" s="8" t="s">
        <v>13</v>
      </c>
      <c r="V461" s="10" t="s">
        <v>1308</v>
      </c>
      <c r="W461" s="13">
        <f>TRUNC((Tabela1[[#This Row],[DATA OCORRÊNCIA]]-Tabela1[[#This Row],[DATA NASCIMENTO]])/365)</f>
        <v>31</v>
      </c>
      <c r="X461" s="12">
        <f>TRUNC((Tabela1[[#This Row],[DATA OCORRÊNCIA]]-Tabela1[[#This Row],[DATA ADMISSAO]])/365)</f>
        <v>4</v>
      </c>
      <c r="Y461" s="12" t="str">
        <f>VLOOKUP(Tabela1[[#This Row],[IDADE]],Informações!F:G,2,0)</f>
        <v>31 - 40 ANOS</v>
      </c>
      <c r="Z461" s="15" t="str">
        <f>VLOOKUP(Tabela1[[#This Row],[ANOS DE EMPRESA]],Informações!I:J,2,0)</f>
        <v>1 - 5 ANOS</v>
      </c>
    </row>
    <row r="462" spans="3:26" x14ac:dyDescent="0.25">
      <c r="C462" s="8">
        <v>459</v>
      </c>
      <c r="D462" s="8" t="s">
        <v>35</v>
      </c>
      <c r="E462" s="8" t="s">
        <v>36</v>
      </c>
      <c r="F462" s="8" t="s">
        <v>497</v>
      </c>
      <c r="G462" s="8" t="s">
        <v>1122</v>
      </c>
      <c r="H462" s="8" t="s">
        <v>36</v>
      </c>
      <c r="I462" s="9">
        <v>40759</v>
      </c>
      <c r="J462" s="9">
        <v>33011</v>
      </c>
      <c r="K462" s="8" t="s">
        <v>21</v>
      </c>
      <c r="L462" s="9">
        <v>42987.375</v>
      </c>
      <c r="M462" s="8" t="s">
        <v>1301</v>
      </c>
      <c r="N462" s="8" t="s">
        <v>16</v>
      </c>
      <c r="O462" s="8">
        <v>0</v>
      </c>
      <c r="P462" s="8"/>
      <c r="Q462" s="8" t="s">
        <v>1341</v>
      </c>
      <c r="R462" s="8" t="s">
        <v>1313</v>
      </c>
      <c r="S462" s="8" t="s">
        <v>15</v>
      </c>
      <c r="T462" s="8" t="s">
        <v>13</v>
      </c>
      <c r="U462" s="8" t="s">
        <v>16</v>
      </c>
      <c r="V462" s="10" t="s">
        <v>1306</v>
      </c>
      <c r="W462" s="13">
        <f>TRUNC((Tabela1[[#This Row],[DATA OCORRÊNCIA]]-Tabela1[[#This Row],[DATA NASCIMENTO]])/365)</f>
        <v>27</v>
      </c>
      <c r="X462" s="12">
        <f>TRUNC((Tabela1[[#This Row],[DATA OCORRÊNCIA]]-Tabela1[[#This Row],[DATA ADMISSAO]])/365)</f>
        <v>6</v>
      </c>
      <c r="Y462" s="12" t="str">
        <f>VLOOKUP(Tabela1[[#This Row],[IDADE]],Informações!F:G,2,0)</f>
        <v>26 - 30 ANOS</v>
      </c>
      <c r="Z462" s="15" t="str">
        <f>VLOOKUP(Tabela1[[#This Row],[ANOS DE EMPRESA]],Informações!I:J,2,0)</f>
        <v>6 - 10 ANOS</v>
      </c>
    </row>
    <row r="463" spans="3:26" x14ac:dyDescent="0.25">
      <c r="C463" s="8">
        <v>460</v>
      </c>
      <c r="D463" s="8" t="s">
        <v>35</v>
      </c>
      <c r="E463" s="8" t="s">
        <v>36</v>
      </c>
      <c r="F463" s="8" t="s">
        <v>498</v>
      </c>
      <c r="G463" s="8" t="s">
        <v>1123</v>
      </c>
      <c r="H463" s="8" t="s">
        <v>36</v>
      </c>
      <c r="I463" s="9">
        <v>42682</v>
      </c>
      <c r="J463" s="9">
        <v>25937</v>
      </c>
      <c r="K463" s="8" t="s">
        <v>21</v>
      </c>
      <c r="L463" s="9">
        <v>43033.402777777781</v>
      </c>
      <c r="M463" s="8" t="s">
        <v>1299</v>
      </c>
      <c r="N463" s="8" t="s">
        <v>16</v>
      </c>
      <c r="O463" s="8">
        <v>0</v>
      </c>
      <c r="P463" s="8"/>
      <c r="Q463" s="8" t="s">
        <v>1341</v>
      </c>
      <c r="R463" s="8" t="s">
        <v>14</v>
      </c>
      <c r="S463" s="8" t="s">
        <v>15</v>
      </c>
      <c r="T463" s="8" t="s">
        <v>13</v>
      </c>
      <c r="U463" s="8" t="s">
        <v>16</v>
      </c>
      <c r="V463" s="10" t="s">
        <v>1309</v>
      </c>
      <c r="W463" s="13">
        <f>TRUNC((Tabela1[[#This Row],[DATA OCORRÊNCIA]]-Tabela1[[#This Row],[DATA NASCIMENTO]])/365)</f>
        <v>46</v>
      </c>
      <c r="X463" s="12">
        <f>TRUNC((Tabela1[[#This Row],[DATA OCORRÊNCIA]]-Tabela1[[#This Row],[DATA ADMISSAO]])/365)</f>
        <v>0</v>
      </c>
      <c r="Y463" s="12" t="str">
        <f>VLOOKUP(Tabela1[[#This Row],[IDADE]],Informações!F:G,2,0)</f>
        <v>41- 50 ANOS</v>
      </c>
      <c r="Z463" s="15" t="str">
        <f>VLOOKUP(Tabela1[[#This Row],[ANOS DE EMPRESA]],Informações!I:J,2,0)</f>
        <v>MENOS DE 1 ANO</v>
      </c>
    </row>
    <row r="464" spans="3:26" x14ac:dyDescent="0.25">
      <c r="C464" s="8">
        <v>461</v>
      </c>
      <c r="D464" s="8" t="s">
        <v>35</v>
      </c>
      <c r="E464" s="8" t="s">
        <v>36</v>
      </c>
      <c r="F464" s="8" t="s">
        <v>499</v>
      </c>
      <c r="G464" s="8" t="s">
        <v>1124</v>
      </c>
      <c r="H464" s="8" t="s">
        <v>1293</v>
      </c>
      <c r="I464" s="9">
        <v>42116</v>
      </c>
      <c r="J464" s="9">
        <v>31843</v>
      </c>
      <c r="K464" s="8" t="s">
        <v>21</v>
      </c>
      <c r="L464" s="9">
        <v>42999.715277777781</v>
      </c>
      <c r="M464" s="8" t="s">
        <v>1301</v>
      </c>
      <c r="N464" s="8" t="s">
        <v>13</v>
      </c>
      <c r="O464" s="8">
        <v>1</v>
      </c>
      <c r="P464" s="8">
        <v>0</v>
      </c>
      <c r="Q464" s="8" t="s">
        <v>1341</v>
      </c>
      <c r="R464" s="8" t="s">
        <v>14</v>
      </c>
      <c r="S464" s="8" t="s">
        <v>15</v>
      </c>
      <c r="T464" s="8" t="s">
        <v>13</v>
      </c>
      <c r="U464" s="8" t="s">
        <v>16</v>
      </c>
      <c r="V464" s="10" t="s">
        <v>1310</v>
      </c>
      <c r="W464" s="13">
        <f>TRUNC((Tabela1[[#This Row],[DATA OCORRÊNCIA]]-Tabela1[[#This Row],[DATA NASCIMENTO]])/365)</f>
        <v>30</v>
      </c>
      <c r="X464" s="12">
        <f>TRUNC((Tabela1[[#This Row],[DATA OCORRÊNCIA]]-Tabela1[[#This Row],[DATA ADMISSAO]])/365)</f>
        <v>2</v>
      </c>
      <c r="Y464" s="12" t="str">
        <f>VLOOKUP(Tabela1[[#This Row],[IDADE]],Informações!F:G,2,0)</f>
        <v>26 - 30 ANOS</v>
      </c>
      <c r="Z464" s="15" t="str">
        <f>VLOOKUP(Tabela1[[#This Row],[ANOS DE EMPRESA]],Informações!I:J,2,0)</f>
        <v>1 - 5 ANOS</v>
      </c>
    </row>
    <row r="465" spans="3:26" x14ac:dyDescent="0.25">
      <c r="C465" s="8">
        <v>462</v>
      </c>
      <c r="D465" s="8" t="s">
        <v>35</v>
      </c>
      <c r="E465" s="8" t="s">
        <v>36</v>
      </c>
      <c r="F465" s="8" t="s">
        <v>500</v>
      </c>
      <c r="G465" s="8" t="s">
        <v>1125</v>
      </c>
      <c r="H465" s="8" t="s">
        <v>1294</v>
      </c>
      <c r="I465" s="9">
        <v>41319</v>
      </c>
      <c r="J465" s="9">
        <v>30072</v>
      </c>
      <c r="K465" s="8" t="s">
        <v>21</v>
      </c>
      <c r="L465" s="9">
        <v>42999.416666666664</v>
      </c>
      <c r="M465" s="8" t="s">
        <v>1299</v>
      </c>
      <c r="N465" s="8" t="s">
        <v>16</v>
      </c>
      <c r="O465" s="8">
        <v>4</v>
      </c>
      <c r="P465" s="8"/>
      <c r="Q465" s="8" t="s">
        <v>1341</v>
      </c>
      <c r="R465" s="8" t="s">
        <v>1313</v>
      </c>
      <c r="S465" s="8" t="s">
        <v>15</v>
      </c>
      <c r="T465" s="8" t="s">
        <v>13</v>
      </c>
      <c r="U465" s="8" t="s">
        <v>16</v>
      </c>
      <c r="V465" s="10" t="s">
        <v>1304</v>
      </c>
      <c r="W465" s="13">
        <f>TRUNC((Tabela1[[#This Row],[DATA OCORRÊNCIA]]-Tabela1[[#This Row],[DATA NASCIMENTO]])/365)</f>
        <v>35</v>
      </c>
      <c r="X465" s="12">
        <f>TRUNC((Tabela1[[#This Row],[DATA OCORRÊNCIA]]-Tabela1[[#This Row],[DATA ADMISSAO]])/365)</f>
        <v>4</v>
      </c>
      <c r="Y465" s="12" t="str">
        <f>VLOOKUP(Tabela1[[#This Row],[IDADE]],Informações!F:G,2,0)</f>
        <v>31 - 40 ANOS</v>
      </c>
      <c r="Z465" s="15" t="str">
        <f>VLOOKUP(Tabela1[[#This Row],[ANOS DE EMPRESA]],Informações!I:J,2,0)</f>
        <v>1 - 5 ANOS</v>
      </c>
    </row>
    <row r="466" spans="3:26" x14ac:dyDescent="0.25">
      <c r="C466" s="8">
        <v>463</v>
      </c>
      <c r="D466" s="8" t="s">
        <v>35</v>
      </c>
      <c r="E466" s="8" t="s">
        <v>36</v>
      </c>
      <c r="F466" s="8" t="s">
        <v>501</v>
      </c>
      <c r="G466" s="8" t="s">
        <v>1126</v>
      </c>
      <c r="H466" s="8" t="s">
        <v>36</v>
      </c>
      <c r="I466" s="9">
        <v>42248</v>
      </c>
      <c r="J466" s="9">
        <v>32332</v>
      </c>
      <c r="K466" s="8" t="s">
        <v>21</v>
      </c>
      <c r="L466" s="9">
        <v>43069.572916666664</v>
      </c>
      <c r="M466" s="8" t="s">
        <v>1299</v>
      </c>
      <c r="N466" s="8" t="s">
        <v>13</v>
      </c>
      <c r="O466" s="8">
        <v>30</v>
      </c>
      <c r="P466" s="8">
        <v>0</v>
      </c>
      <c r="Q466" s="8" t="s">
        <v>1341</v>
      </c>
      <c r="R466" s="8" t="s">
        <v>19</v>
      </c>
      <c r="S466" s="8" t="s">
        <v>15</v>
      </c>
      <c r="T466" s="8" t="s">
        <v>13</v>
      </c>
      <c r="U466" s="8" t="s">
        <v>13</v>
      </c>
      <c r="V466" s="10" t="s">
        <v>1305</v>
      </c>
      <c r="W466" s="13">
        <f>TRUNC((Tabela1[[#This Row],[DATA OCORRÊNCIA]]-Tabela1[[#This Row],[DATA NASCIMENTO]])/365)</f>
        <v>29</v>
      </c>
      <c r="X466" s="12">
        <f>TRUNC((Tabela1[[#This Row],[DATA OCORRÊNCIA]]-Tabela1[[#This Row],[DATA ADMISSAO]])/365)</f>
        <v>2</v>
      </c>
      <c r="Y466" s="12" t="str">
        <f>VLOOKUP(Tabela1[[#This Row],[IDADE]],Informações!F:G,2,0)</f>
        <v>26 - 30 ANOS</v>
      </c>
      <c r="Z466" s="15" t="str">
        <f>VLOOKUP(Tabela1[[#This Row],[ANOS DE EMPRESA]],Informações!I:J,2,0)</f>
        <v>1 - 5 ANOS</v>
      </c>
    </row>
    <row r="467" spans="3:26" x14ac:dyDescent="0.25">
      <c r="C467" s="8">
        <v>464</v>
      </c>
      <c r="D467" s="8" t="s">
        <v>35</v>
      </c>
      <c r="E467" s="8" t="s">
        <v>36</v>
      </c>
      <c r="F467" s="8" t="s">
        <v>502</v>
      </c>
      <c r="G467" s="8" t="s">
        <v>1127</v>
      </c>
      <c r="H467" s="8" t="s">
        <v>36</v>
      </c>
      <c r="I467" s="9">
        <v>42850</v>
      </c>
      <c r="J467" s="9">
        <v>32307</v>
      </c>
      <c r="K467" s="8" t="s">
        <v>21</v>
      </c>
      <c r="L467" s="9">
        <v>43039.354166666664</v>
      </c>
      <c r="M467" s="8" t="s">
        <v>1301</v>
      </c>
      <c r="N467" s="8" t="s">
        <v>16</v>
      </c>
      <c r="O467" s="8">
        <v>0</v>
      </c>
      <c r="P467" s="8"/>
      <c r="Q467" s="8" t="s">
        <v>1341</v>
      </c>
      <c r="R467" s="8" t="s">
        <v>14</v>
      </c>
      <c r="S467" s="8" t="s">
        <v>15</v>
      </c>
      <c r="T467" s="8" t="s">
        <v>13</v>
      </c>
      <c r="U467" s="8" t="s">
        <v>16</v>
      </c>
      <c r="V467" s="10" t="s">
        <v>1306</v>
      </c>
      <c r="W467" s="13">
        <f>TRUNC((Tabela1[[#This Row],[DATA OCORRÊNCIA]]-Tabela1[[#This Row],[DATA NASCIMENTO]])/365)</f>
        <v>29</v>
      </c>
      <c r="X467" s="12">
        <f>TRUNC((Tabela1[[#This Row],[DATA OCORRÊNCIA]]-Tabela1[[#This Row],[DATA ADMISSAO]])/365)</f>
        <v>0</v>
      </c>
      <c r="Y467" s="12" t="str">
        <f>VLOOKUP(Tabela1[[#This Row],[IDADE]],Informações!F:G,2,0)</f>
        <v>26 - 30 ANOS</v>
      </c>
      <c r="Z467" s="15" t="str">
        <f>VLOOKUP(Tabela1[[#This Row],[ANOS DE EMPRESA]],Informações!I:J,2,0)</f>
        <v>MENOS DE 1 ANO</v>
      </c>
    </row>
    <row r="468" spans="3:26" x14ac:dyDescent="0.25">
      <c r="C468" s="8">
        <v>465</v>
      </c>
      <c r="D468" s="8" t="s">
        <v>35</v>
      </c>
      <c r="E468" s="8" t="s">
        <v>36</v>
      </c>
      <c r="F468" s="8" t="s">
        <v>503</v>
      </c>
      <c r="G468" s="8" t="s">
        <v>1128</v>
      </c>
      <c r="H468" s="8" t="s">
        <v>36</v>
      </c>
      <c r="I468" s="9">
        <v>42474</v>
      </c>
      <c r="J468" s="9">
        <v>33697</v>
      </c>
      <c r="K468" s="8" t="s">
        <v>21</v>
      </c>
      <c r="L468" s="9">
        <v>43010.21875</v>
      </c>
      <c r="M468" s="8" t="s">
        <v>1300</v>
      </c>
      <c r="N468" s="8" t="s">
        <v>16</v>
      </c>
      <c r="O468" s="8">
        <v>0</v>
      </c>
      <c r="P468" s="8">
        <v>0</v>
      </c>
      <c r="Q468" s="8" t="s">
        <v>1341</v>
      </c>
      <c r="R468" s="8" t="s">
        <v>14</v>
      </c>
      <c r="S468" s="8" t="s">
        <v>15</v>
      </c>
      <c r="T468" s="8" t="s">
        <v>13</v>
      </c>
      <c r="U468" s="8" t="s">
        <v>16</v>
      </c>
      <c r="V468" s="10" t="s">
        <v>1304</v>
      </c>
      <c r="W468" s="13">
        <f>TRUNC((Tabela1[[#This Row],[DATA OCORRÊNCIA]]-Tabela1[[#This Row],[DATA NASCIMENTO]])/365)</f>
        <v>25</v>
      </c>
      <c r="X468" s="12">
        <f>TRUNC((Tabela1[[#This Row],[DATA OCORRÊNCIA]]-Tabela1[[#This Row],[DATA ADMISSAO]])/365)</f>
        <v>1</v>
      </c>
      <c r="Y468" s="12" t="str">
        <f>VLOOKUP(Tabela1[[#This Row],[IDADE]],Informações!F:G,2,0)</f>
        <v>21 - 25 ANOS</v>
      </c>
      <c r="Z468" s="15" t="str">
        <f>VLOOKUP(Tabela1[[#This Row],[ANOS DE EMPRESA]],Informações!I:J,2,0)</f>
        <v>1 - 5 ANOS</v>
      </c>
    </row>
    <row r="469" spans="3:26" x14ac:dyDescent="0.25">
      <c r="C469" s="8">
        <v>466</v>
      </c>
      <c r="D469" s="8" t="s">
        <v>35</v>
      </c>
      <c r="E469" s="8" t="s">
        <v>36</v>
      </c>
      <c r="F469" s="8" t="s">
        <v>504</v>
      </c>
      <c r="G469" s="8" t="s">
        <v>1129</v>
      </c>
      <c r="H469" s="8" t="s">
        <v>1294</v>
      </c>
      <c r="I469" s="9">
        <v>38469</v>
      </c>
      <c r="J469" s="9">
        <v>31687</v>
      </c>
      <c r="K469" s="8" t="s">
        <v>21</v>
      </c>
      <c r="L469" s="9">
        <v>43050.451388888891</v>
      </c>
      <c r="M469" s="8" t="s">
        <v>1301</v>
      </c>
      <c r="N469" s="8" t="s">
        <v>16</v>
      </c>
      <c r="O469" s="8">
        <v>1</v>
      </c>
      <c r="P469" s="8">
        <v>0</v>
      </c>
      <c r="Q469" s="8" t="s">
        <v>1341</v>
      </c>
      <c r="R469" s="8" t="s">
        <v>19</v>
      </c>
      <c r="S469" s="8" t="s">
        <v>15</v>
      </c>
      <c r="T469" s="8" t="s">
        <v>13</v>
      </c>
      <c r="U469" s="8" t="s">
        <v>16</v>
      </c>
      <c r="V469" s="10" t="s">
        <v>1308</v>
      </c>
      <c r="W469" s="13">
        <f>TRUNC((Tabela1[[#This Row],[DATA OCORRÊNCIA]]-Tabela1[[#This Row],[DATA NASCIMENTO]])/365)</f>
        <v>31</v>
      </c>
      <c r="X469" s="12">
        <f>TRUNC((Tabela1[[#This Row],[DATA OCORRÊNCIA]]-Tabela1[[#This Row],[DATA ADMISSAO]])/365)</f>
        <v>12</v>
      </c>
      <c r="Y469" s="12" t="str">
        <f>VLOOKUP(Tabela1[[#This Row],[IDADE]],Informações!F:G,2,0)</f>
        <v>31 - 40 ANOS</v>
      </c>
      <c r="Z469" s="15" t="str">
        <f>VLOOKUP(Tabela1[[#This Row],[ANOS DE EMPRESA]],Informações!I:J,2,0)</f>
        <v>11 - 20 ANOS</v>
      </c>
    </row>
    <row r="470" spans="3:26" x14ac:dyDescent="0.25">
      <c r="C470" s="8">
        <v>467</v>
      </c>
      <c r="D470" s="8" t="s">
        <v>35</v>
      </c>
      <c r="E470" s="8" t="s">
        <v>36</v>
      </c>
      <c r="F470" s="8" t="s">
        <v>505</v>
      </c>
      <c r="G470" s="8" t="s">
        <v>1130</v>
      </c>
      <c r="H470" s="8" t="s">
        <v>1297</v>
      </c>
      <c r="I470" s="9">
        <v>39874</v>
      </c>
      <c r="J470" s="9">
        <v>31979</v>
      </c>
      <c r="K470" s="8" t="s">
        <v>21</v>
      </c>
      <c r="L470" s="9">
        <v>43068.984027777777</v>
      </c>
      <c r="M470" s="8" t="s">
        <v>1299</v>
      </c>
      <c r="N470" s="8" t="s">
        <v>13</v>
      </c>
      <c r="O470" s="8">
        <v>7</v>
      </c>
      <c r="P470" s="8">
        <v>0</v>
      </c>
      <c r="Q470" s="8" t="s">
        <v>1341</v>
      </c>
      <c r="R470" s="8" t="s">
        <v>28</v>
      </c>
      <c r="S470" s="8" t="s">
        <v>15</v>
      </c>
      <c r="T470" s="8" t="s">
        <v>13</v>
      </c>
      <c r="U470" s="8" t="s">
        <v>16</v>
      </c>
      <c r="V470" s="10" t="s">
        <v>1305</v>
      </c>
      <c r="W470" s="13">
        <f>TRUNC((Tabela1[[#This Row],[DATA OCORRÊNCIA]]-Tabela1[[#This Row],[DATA NASCIMENTO]])/365)</f>
        <v>30</v>
      </c>
      <c r="X470" s="12">
        <f>TRUNC((Tabela1[[#This Row],[DATA OCORRÊNCIA]]-Tabela1[[#This Row],[DATA ADMISSAO]])/365)</f>
        <v>8</v>
      </c>
      <c r="Y470" s="12" t="str">
        <f>VLOOKUP(Tabela1[[#This Row],[IDADE]],Informações!F:G,2,0)</f>
        <v>26 - 30 ANOS</v>
      </c>
      <c r="Z470" s="15" t="str">
        <f>VLOOKUP(Tabela1[[#This Row],[ANOS DE EMPRESA]],Informações!I:J,2,0)</f>
        <v>6 - 10 ANOS</v>
      </c>
    </row>
    <row r="471" spans="3:26" x14ac:dyDescent="0.25">
      <c r="C471" s="8">
        <v>468</v>
      </c>
      <c r="D471" s="8" t="s">
        <v>35</v>
      </c>
      <c r="E471" s="8" t="s">
        <v>36</v>
      </c>
      <c r="F471" s="8" t="s">
        <v>506</v>
      </c>
      <c r="G471" s="8" t="s">
        <v>1131</v>
      </c>
      <c r="H471" s="8" t="s">
        <v>36</v>
      </c>
      <c r="I471" s="9">
        <v>42857</v>
      </c>
      <c r="J471" s="9">
        <v>30155</v>
      </c>
      <c r="K471" s="8" t="s">
        <v>21</v>
      </c>
      <c r="L471" s="9">
        <v>43076.552083333336</v>
      </c>
      <c r="M471" s="8" t="s">
        <v>1301</v>
      </c>
      <c r="N471" s="8" t="s">
        <v>13</v>
      </c>
      <c r="O471" s="8">
        <v>2</v>
      </c>
      <c r="P471" s="8">
        <v>0</v>
      </c>
      <c r="Q471" s="8" t="s">
        <v>1341</v>
      </c>
      <c r="R471" s="8" t="s">
        <v>14</v>
      </c>
      <c r="S471" s="8" t="s">
        <v>15</v>
      </c>
      <c r="T471" s="8" t="s">
        <v>13</v>
      </c>
      <c r="U471" s="8" t="s">
        <v>16</v>
      </c>
      <c r="V471" s="10" t="s">
        <v>1306</v>
      </c>
      <c r="W471" s="13">
        <f>TRUNC((Tabela1[[#This Row],[DATA OCORRÊNCIA]]-Tabela1[[#This Row],[DATA NASCIMENTO]])/365)</f>
        <v>35</v>
      </c>
      <c r="X471" s="12">
        <f>TRUNC((Tabela1[[#This Row],[DATA OCORRÊNCIA]]-Tabela1[[#This Row],[DATA ADMISSAO]])/365)</f>
        <v>0</v>
      </c>
      <c r="Y471" s="12" t="str">
        <f>VLOOKUP(Tabela1[[#This Row],[IDADE]],Informações!F:G,2,0)</f>
        <v>31 - 40 ANOS</v>
      </c>
      <c r="Z471" s="15" t="str">
        <f>VLOOKUP(Tabela1[[#This Row],[ANOS DE EMPRESA]],Informações!I:J,2,0)</f>
        <v>MENOS DE 1 ANO</v>
      </c>
    </row>
    <row r="472" spans="3:26" x14ac:dyDescent="0.25">
      <c r="C472" s="8">
        <v>469</v>
      </c>
      <c r="D472" s="8" t="s">
        <v>35</v>
      </c>
      <c r="E472" s="8" t="s">
        <v>36</v>
      </c>
      <c r="F472" s="8" t="s">
        <v>507</v>
      </c>
      <c r="G472" s="8" t="s">
        <v>1132</v>
      </c>
      <c r="H472" s="8" t="s">
        <v>36</v>
      </c>
      <c r="I472" s="9">
        <v>41548</v>
      </c>
      <c r="J472" s="9">
        <v>34901</v>
      </c>
      <c r="K472" s="8" t="s">
        <v>21</v>
      </c>
      <c r="L472" s="9">
        <v>43063.666666666664</v>
      </c>
      <c r="M472" s="8" t="s">
        <v>1299</v>
      </c>
      <c r="N472" s="8" t="s">
        <v>13</v>
      </c>
      <c r="O472" s="8">
        <v>37</v>
      </c>
      <c r="P472" s="8">
        <v>0</v>
      </c>
      <c r="Q472" s="8" t="s">
        <v>1341</v>
      </c>
      <c r="R472" s="8" t="s">
        <v>19</v>
      </c>
      <c r="S472" s="8" t="s">
        <v>15</v>
      </c>
      <c r="T472" s="8" t="s">
        <v>13</v>
      </c>
      <c r="U472" s="8" t="s">
        <v>13</v>
      </c>
      <c r="V472" s="10" t="s">
        <v>1302</v>
      </c>
      <c r="W472" s="13">
        <f>TRUNC((Tabela1[[#This Row],[DATA OCORRÊNCIA]]-Tabela1[[#This Row],[DATA NASCIMENTO]])/365)</f>
        <v>22</v>
      </c>
      <c r="X472" s="12">
        <f>TRUNC((Tabela1[[#This Row],[DATA OCORRÊNCIA]]-Tabela1[[#This Row],[DATA ADMISSAO]])/365)</f>
        <v>4</v>
      </c>
      <c r="Y472" s="12" t="str">
        <f>VLOOKUP(Tabela1[[#This Row],[IDADE]],Informações!F:G,2,0)</f>
        <v>21 - 25 ANOS</v>
      </c>
      <c r="Z472" s="15" t="str">
        <f>VLOOKUP(Tabela1[[#This Row],[ANOS DE EMPRESA]],Informações!I:J,2,0)</f>
        <v>1 - 5 ANOS</v>
      </c>
    </row>
    <row r="473" spans="3:26" x14ac:dyDescent="0.25">
      <c r="C473" s="8">
        <v>470</v>
      </c>
      <c r="D473" s="8" t="s">
        <v>35</v>
      </c>
      <c r="E473" s="8" t="s">
        <v>36</v>
      </c>
      <c r="F473" s="8" t="s">
        <v>508</v>
      </c>
      <c r="G473" s="8" t="s">
        <v>1133</v>
      </c>
      <c r="H473" s="8" t="s">
        <v>1297</v>
      </c>
      <c r="I473" s="9">
        <v>38534</v>
      </c>
      <c r="J473" s="9">
        <v>30770</v>
      </c>
      <c r="K473" s="8" t="s">
        <v>21</v>
      </c>
      <c r="L473" s="9">
        <v>43067.993055555555</v>
      </c>
      <c r="M473" s="8" t="s">
        <v>1299</v>
      </c>
      <c r="N473" s="8" t="s">
        <v>13</v>
      </c>
      <c r="O473" s="8">
        <v>2</v>
      </c>
      <c r="P473" s="8">
        <v>0</v>
      </c>
      <c r="Q473" s="8" t="s">
        <v>1341</v>
      </c>
      <c r="R473" s="8" t="s">
        <v>19</v>
      </c>
      <c r="S473" s="8" t="s">
        <v>15</v>
      </c>
      <c r="T473" s="8" t="s">
        <v>13</v>
      </c>
      <c r="U473" s="8" t="s">
        <v>16</v>
      </c>
      <c r="V473" s="10" t="s">
        <v>1309</v>
      </c>
      <c r="W473" s="13">
        <f>TRUNC((Tabela1[[#This Row],[DATA OCORRÊNCIA]]-Tabela1[[#This Row],[DATA NASCIMENTO]])/365)</f>
        <v>33</v>
      </c>
      <c r="X473" s="12">
        <f>TRUNC((Tabela1[[#This Row],[DATA OCORRÊNCIA]]-Tabela1[[#This Row],[DATA ADMISSAO]])/365)</f>
        <v>12</v>
      </c>
      <c r="Y473" s="12" t="str">
        <f>VLOOKUP(Tabela1[[#This Row],[IDADE]],Informações!F:G,2,0)</f>
        <v>31 - 40 ANOS</v>
      </c>
      <c r="Z473" s="15" t="str">
        <f>VLOOKUP(Tabela1[[#This Row],[ANOS DE EMPRESA]],Informações!I:J,2,0)</f>
        <v>11 - 20 ANOS</v>
      </c>
    </row>
    <row r="474" spans="3:26" x14ac:dyDescent="0.25">
      <c r="C474" s="8">
        <v>471</v>
      </c>
      <c r="D474" s="8" t="s">
        <v>35</v>
      </c>
      <c r="E474" s="8" t="s">
        <v>36</v>
      </c>
      <c r="F474" s="8" t="s">
        <v>509</v>
      </c>
      <c r="G474" s="8" t="s">
        <v>1134</v>
      </c>
      <c r="H474" s="8" t="s">
        <v>36</v>
      </c>
      <c r="I474" s="9">
        <v>33253</v>
      </c>
      <c r="J474" s="9">
        <v>22553</v>
      </c>
      <c r="K474" s="8" t="s">
        <v>21</v>
      </c>
      <c r="L474" s="9">
        <v>43017.458333333336</v>
      </c>
      <c r="M474" s="8" t="s">
        <v>1300</v>
      </c>
      <c r="N474" s="8" t="s">
        <v>13</v>
      </c>
      <c r="O474" s="8">
        <v>2</v>
      </c>
      <c r="P474" s="8"/>
      <c r="Q474" s="8" t="s">
        <v>1341</v>
      </c>
      <c r="R474" s="8" t="s">
        <v>1312</v>
      </c>
      <c r="S474" s="8" t="s">
        <v>15</v>
      </c>
      <c r="T474" s="8" t="s">
        <v>13</v>
      </c>
      <c r="U474" s="8" t="s">
        <v>16</v>
      </c>
      <c r="V474" s="10" t="s">
        <v>1310</v>
      </c>
      <c r="W474" s="13">
        <f>TRUNC((Tabela1[[#This Row],[DATA OCORRÊNCIA]]-Tabela1[[#This Row],[DATA NASCIMENTO]])/365)</f>
        <v>56</v>
      </c>
      <c r="X474" s="12">
        <f>TRUNC((Tabela1[[#This Row],[DATA OCORRÊNCIA]]-Tabela1[[#This Row],[DATA ADMISSAO]])/365)</f>
        <v>26</v>
      </c>
      <c r="Y474" s="12" t="str">
        <f>VLOOKUP(Tabela1[[#This Row],[IDADE]],Informações!F:G,2,0)</f>
        <v>51 - 60 ANOS</v>
      </c>
      <c r="Z474" s="15" t="str">
        <f>VLOOKUP(Tabela1[[#This Row],[ANOS DE EMPRESA]],Informações!I:J,2,0)</f>
        <v>21 - 30 ANOS</v>
      </c>
    </row>
    <row r="475" spans="3:26" x14ac:dyDescent="0.25">
      <c r="C475" s="8">
        <v>472</v>
      </c>
      <c r="D475" s="8" t="s">
        <v>35</v>
      </c>
      <c r="E475" s="8" t="s">
        <v>38</v>
      </c>
      <c r="F475" s="8" t="s">
        <v>510</v>
      </c>
      <c r="G475" s="8" t="s">
        <v>1135</v>
      </c>
      <c r="H475" s="8" t="s">
        <v>36</v>
      </c>
      <c r="I475" s="9">
        <v>37014</v>
      </c>
      <c r="J475" s="9">
        <v>28373</v>
      </c>
      <c r="K475" s="8" t="s">
        <v>21</v>
      </c>
      <c r="L475" s="9">
        <v>43056.78125</v>
      </c>
      <c r="M475" s="8" t="s">
        <v>1300</v>
      </c>
      <c r="N475" s="8" t="s">
        <v>16</v>
      </c>
      <c r="O475" s="8">
        <v>0</v>
      </c>
      <c r="P475" s="8"/>
      <c r="Q475" s="8" t="s">
        <v>22</v>
      </c>
      <c r="R475" s="8" t="s">
        <v>20</v>
      </c>
      <c r="S475" s="8" t="s">
        <v>15</v>
      </c>
      <c r="T475" s="8" t="s">
        <v>13</v>
      </c>
      <c r="U475" s="8" t="s">
        <v>16</v>
      </c>
      <c r="V475" s="10" t="s">
        <v>1311</v>
      </c>
      <c r="W475" s="13">
        <f>TRUNC((Tabela1[[#This Row],[DATA OCORRÊNCIA]]-Tabela1[[#This Row],[DATA NASCIMENTO]])/365)</f>
        <v>40</v>
      </c>
      <c r="X475" s="12">
        <f>TRUNC((Tabela1[[#This Row],[DATA OCORRÊNCIA]]-Tabela1[[#This Row],[DATA ADMISSAO]])/365)</f>
        <v>16</v>
      </c>
      <c r="Y475" s="12" t="str">
        <f>VLOOKUP(Tabela1[[#This Row],[IDADE]],Informações!F:G,2,0)</f>
        <v>31 - 40 ANOS</v>
      </c>
      <c r="Z475" s="15" t="str">
        <f>VLOOKUP(Tabela1[[#This Row],[ANOS DE EMPRESA]],Informações!I:J,2,0)</f>
        <v>11 - 20 ANOS</v>
      </c>
    </row>
    <row r="476" spans="3:26" x14ac:dyDescent="0.25">
      <c r="C476" s="8">
        <v>473</v>
      </c>
      <c r="D476" s="8" t="s">
        <v>35</v>
      </c>
      <c r="E476" s="8" t="s">
        <v>36</v>
      </c>
      <c r="F476" s="8" t="s">
        <v>511</v>
      </c>
      <c r="G476" s="8" t="s">
        <v>1136</v>
      </c>
      <c r="H476" s="8" t="s">
        <v>36</v>
      </c>
      <c r="I476" s="9">
        <v>42482</v>
      </c>
      <c r="J476" s="9">
        <v>34865</v>
      </c>
      <c r="K476" s="8" t="s">
        <v>21</v>
      </c>
      <c r="L476" s="9">
        <v>42992.465277777781</v>
      </c>
      <c r="M476" s="8" t="s">
        <v>1299</v>
      </c>
      <c r="N476" s="8" t="s">
        <v>13</v>
      </c>
      <c r="O476" s="8">
        <v>1</v>
      </c>
      <c r="P476" s="8"/>
      <c r="Q476" s="8" t="s">
        <v>1341</v>
      </c>
      <c r="R476" s="8" t="s">
        <v>14</v>
      </c>
      <c r="S476" s="8" t="s">
        <v>15</v>
      </c>
      <c r="T476" s="8" t="s">
        <v>13</v>
      </c>
      <c r="U476" s="8" t="s">
        <v>16</v>
      </c>
      <c r="V476" s="10" t="s">
        <v>1309</v>
      </c>
      <c r="W476" s="13">
        <f>TRUNC((Tabela1[[#This Row],[DATA OCORRÊNCIA]]-Tabela1[[#This Row],[DATA NASCIMENTO]])/365)</f>
        <v>22</v>
      </c>
      <c r="X476" s="12">
        <f>TRUNC((Tabela1[[#This Row],[DATA OCORRÊNCIA]]-Tabela1[[#This Row],[DATA ADMISSAO]])/365)</f>
        <v>1</v>
      </c>
      <c r="Y476" s="12" t="str">
        <f>VLOOKUP(Tabela1[[#This Row],[IDADE]],Informações!F:G,2,0)</f>
        <v>21 - 25 ANOS</v>
      </c>
      <c r="Z476" s="15" t="str">
        <f>VLOOKUP(Tabela1[[#This Row],[ANOS DE EMPRESA]],Informações!I:J,2,0)</f>
        <v>1 - 5 ANOS</v>
      </c>
    </row>
    <row r="477" spans="3:26" x14ac:dyDescent="0.25">
      <c r="C477" s="8">
        <v>474</v>
      </c>
      <c r="D477" s="8" t="s">
        <v>35</v>
      </c>
      <c r="E477" s="8" t="s">
        <v>36</v>
      </c>
      <c r="F477" s="8" t="s">
        <v>512</v>
      </c>
      <c r="G477" s="8" t="s">
        <v>1088</v>
      </c>
      <c r="H477" s="8" t="s">
        <v>36</v>
      </c>
      <c r="I477" s="9">
        <v>39870</v>
      </c>
      <c r="J477" s="9">
        <v>31721</v>
      </c>
      <c r="K477" s="8" t="s">
        <v>21</v>
      </c>
      <c r="L477" s="9">
        <v>42984.434027777781</v>
      </c>
      <c r="M477" s="8" t="s">
        <v>1301</v>
      </c>
      <c r="N477" s="8" t="s">
        <v>13</v>
      </c>
      <c r="O477" s="8">
        <v>15</v>
      </c>
      <c r="P477" s="8"/>
      <c r="Q477" s="8" t="s">
        <v>1341</v>
      </c>
      <c r="R477" s="8" t="s">
        <v>19</v>
      </c>
      <c r="S477" s="8" t="s">
        <v>15</v>
      </c>
      <c r="T477" s="8" t="s">
        <v>13</v>
      </c>
      <c r="U477" s="8" t="s">
        <v>16</v>
      </c>
      <c r="V477" s="10" t="s">
        <v>1305</v>
      </c>
      <c r="W477" s="13">
        <f>TRUNC((Tabela1[[#This Row],[DATA OCORRÊNCIA]]-Tabela1[[#This Row],[DATA NASCIMENTO]])/365)</f>
        <v>30</v>
      </c>
      <c r="X477" s="12">
        <f>TRUNC((Tabela1[[#This Row],[DATA OCORRÊNCIA]]-Tabela1[[#This Row],[DATA ADMISSAO]])/365)</f>
        <v>8</v>
      </c>
      <c r="Y477" s="12" t="str">
        <f>VLOOKUP(Tabela1[[#This Row],[IDADE]],Informações!F:G,2,0)</f>
        <v>26 - 30 ANOS</v>
      </c>
      <c r="Z477" s="15" t="str">
        <f>VLOOKUP(Tabela1[[#This Row],[ANOS DE EMPRESA]],Informações!I:J,2,0)</f>
        <v>6 - 10 ANOS</v>
      </c>
    </row>
    <row r="478" spans="3:26" x14ac:dyDescent="0.25">
      <c r="C478" s="8">
        <v>475</v>
      </c>
      <c r="D478" s="8" t="s">
        <v>35</v>
      </c>
      <c r="E478" s="8" t="s">
        <v>23</v>
      </c>
      <c r="F478" s="8" t="s">
        <v>513</v>
      </c>
      <c r="G478" s="8" t="s">
        <v>1137</v>
      </c>
      <c r="H478" s="8" t="s">
        <v>36</v>
      </c>
      <c r="I478" s="9">
        <v>42661</v>
      </c>
      <c r="J478" s="9">
        <v>30219</v>
      </c>
      <c r="K478" s="8" t="s">
        <v>21</v>
      </c>
      <c r="L478" s="9">
        <v>43031.4375</v>
      </c>
      <c r="M478" s="8" t="s">
        <v>1300</v>
      </c>
      <c r="N478" s="8" t="s">
        <v>13</v>
      </c>
      <c r="O478" s="8">
        <v>2</v>
      </c>
      <c r="P478" s="8"/>
      <c r="Q478" s="8" t="s">
        <v>22</v>
      </c>
      <c r="R478" s="8" t="s">
        <v>14</v>
      </c>
      <c r="S478" s="8" t="s">
        <v>15</v>
      </c>
      <c r="T478" s="8" t="s">
        <v>13</v>
      </c>
      <c r="U478" s="8" t="s">
        <v>16</v>
      </c>
      <c r="V478" s="10" t="s">
        <v>1309</v>
      </c>
      <c r="W478" s="13">
        <f>TRUNC((Tabela1[[#This Row],[DATA OCORRÊNCIA]]-Tabela1[[#This Row],[DATA NASCIMENTO]])/365)</f>
        <v>35</v>
      </c>
      <c r="X478" s="12">
        <f>TRUNC((Tabela1[[#This Row],[DATA OCORRÊNCIA]]-Tabela1[[#This Row],[DATA ADMISSAO]])/365)</f>
        <v>1</v>
      </c>
      <c r="Y478" s="12" t="str">
        <f>VLOOKUP(Tabela1[[#This Row],[IDADE]],Informações!F:G,2,0)</f>
        <v>31 - 40 ANOS</v>
      </c>
      <c r="Z478" s="15" t="str">
        <f>VLOOKUP(Tabela1[[#This Row],[ANOS DE EMPRESA]],Informações!I:J,2,0)</f>
        <v>1 - 5 ANOS</v>
      </c>
    </row>
    <row r="479" spans="3:26" x14ac:dyDescent="0.25">
      <c r="C479" s="8">
        <v>476</v>
      </c>
      <c r="D479" s="8" t="s">
        <v>35</v>
      </c>
      <c r="E479" s="8" t="s">
        <v>36</v>
      </c>
      <c r="F479" s="8" t="s">
        <v>514</v>
      </c>
      <c r="G479" s="8" t="s">
        <v>1138</v>
      </c>
      <c r="H479" s="8" t="s">
        <v>1297</v>
      </c>
      <c r="I479" s="9">
        <v>39889</v>
      </c>
      <c r="J479" s="9">
        <v>31678</v>
      </c>
      <c r="K479" s="8" t="s">
        <v>21</v>
      </c>
      <c r="L479" s="9">
        <v>43007.5625</v>
      </c>
      <c r="M479" s="8" t="s">
        <v>1300</v>
      </c>
      <c r="N479" s="8" t="s">
        <v>13</v>
      </c>
      <c r="O479" s="8">
        <v>45</v>
      </c>
      <c r="P479" s="8">
        <v>0</v>
      </c>
      <c r="Q479" s="8" t="s">
        <v>1341</v>
      </c>
      <c r="R479" s="8" t="s">
        <v>19</v>
      </c>
      <c r="S479" s="8" t="s">
        <v>15</v>
      </c>
      <c r="T479" s="8" t="s">
        <v>13</v>
      </c>
      <c r="U479" s="8" t="s">
        <v>13</v>
      </c>
      <c r="V479" s="10" t="s">
        <v>1302</v>
      </c>
      <c r="W479" s="13">
        <f>TRUNC((Tabela1[[#This Row],[DATA OCORRÊNCIA]]-Tabela1[[#This Row],[DATA NASCIMENTO]])/365)</f>
        <v>31</v>
      </c>
      <c r="X479" s="12">
        <f>TRUNC((Tabela1[[#This Row],[DATA OCORRÊNCIA]]-Tabela1[[#This Row],[DATA ADMISSAO]])/365)</f>
        <v>8</v>
      </c>
      <c r="Y479" s="12" t="str">
        <f>VLOOKUP(Tabela1[[#This Row],[IDADE]],Informações!F:G,2,0)</f>
        <v>31 - 40 ANOS</v>
      </c>
      <c r="Z479" s="15" t="str">
        <f>VLOOKUP(Tabela1[[#This Row],[ANOS DE EMPRESA]],Informações!I:J,2,0)</f>
        <v>6 - 10 ANOS</v>
      </c>
    </row>
    <row r="480" spans="3:26" x14ac:dyDescent="0.25">
      <c r="C480" s="8">
        <v>477</v>
      </c>
      <c r="D480" s="8" t="s">
        <v>35</v>
      </c>
      <c r="E480" s="8" t="s">
        <v>38</v>
      </c>
      <c r="F480" s="8" t="s">
        <v>515</v>
      </c>
      <c r="G480" s="8" t="s">
        <v>1139</v>
      </c>
      <c r="H480" s="8" t="s">
        <v>36</v>
      </c>
      <c r="I480" s="9">
        <v>42633</v>
      </c>
      <c r="J480" s="9">
        <v>35188</v>
      </c>
      <c r="K480" s="8" t="s">
        <v>21</v>
      </c>
      <c r="L480" s="9">
        <v>43081.416666666664</v>
      </c>
      <c r="M480" s="8" t="s">
        <v>1299</v>
      </c>
      <c r="N480" s="8" t="s">
        <v>16</v>
      </c>
      <c r="O480" s="8">
        <v>0</v>
      </c>
      <c r="P480" s="8"/>
      <c r="Q480" s="8" t="s">
        <v>1341</v>
      </c>
      <c r="R480" s="8" t="s">
        <v>14</v>
      </c>
      <c r="S480" s="8" t="s">
        <v>15</v>
      </c>
      <c r="T480" s="8" t="s">
        <v>13</v>
      </c>
      <c r="U480" s="8" t="s">
        <v>16</v>
      </c>
      <c r="V480" s="10" t="s">
        <v>1305</v>
      </c>
      <c r="W480" s="13">
        <f>TRUNC((Tabela1[[#This Row],[DATA OCORRÊNCIA]]-Tabela1[[#This Row],[DATA NASCIMENTO]])/365)</f>
        <v>21</v>
      </c>
      <c r="X480" s="12">
        <f>TRUNC((Tabela1[[#This Row],[DATA OCORRÊNCIA]]-Tabela1[[#This Row],[DATA ADMISSAO]])/365)</f>
        <v>1</v>
      </c>
      <c r="Y480" s="12" t="str">
        <f>VLOOKUP(Tabela1[[#This Row],[IDADE]],Informações!F:G,2,0)</f>
        <v>21 - 25 ANOS</v>
      </c>
      <c r="Z480" s="15" t="str">
        <f>VLOOKUP(Tabela1[[#This Row],[ANOS DE EMPRESA]],Informações!I:J,2,0)</f>
        <v>1 - 5 ANOS</v>
      </c>
    </row>
    <row r="481" spans="3:26" x14ac:dyDescent="0.25">
      <c r="C481" s="8">
        <v>478</v>
      </c>
      <c r="D481" s="8" t="s">
        <v>35</v>
      </c>
      <c r="E481" s="8" t="s">
        <v>36</v>
      </c>
      <c r="F481" s="8" t="s">
        <v>516</v>
      </c>
      <c r="G481" s="8" t="s">
        <v>1140</v>
      </c>
      <c r="H481" s="8" t="s">
        <v>1297</v>
      </c>
      <c r="I481" s="9">
        <v>42801</v>
      </c>
      <c r="J481" s="9">
        <v>30730</v>
      </c>
      <c r="K481" s="8" t="s">
        <v>21</v>
      </c>
      <c r="L481" s="9">
        <v>43024.5625</v>
      </c>
      <c r="M481" s="8" t="s">
        <v>1301</v>
      </c>
      <c r="N481" s="8" t="s">
        <v>13</v>
      </c>
      <c r="O481" s="8">
        <v>15</v>
      </c>
      <c r="P481" s="8">
        <v>0</v>
      </c>
      <c r="Q481" s="8" t="s">
        <v>1341</v>
      </c>
      <c r="R481" s="8" t="s">
        <v>19</v>
      </c>
      <c r="S481" s="8" t="s">
        <v>15</v>
      </c>
      <c r="T481" s="8" t="s">
        <v>13</v>
      </c>
      <c r="U481" s="8" t="s">
        <v>16</v>
      </c>
      <c r="V481" s="10" t="s">
        <v>1305</v>
      </c>
      <c r="W481" s="13">
        <f>TRUNC((Tabela1[[#This Row],[DATA OCORRÊNCIA]]-Tabela1[[#This Row],[DATA NASCIMENTO]])/365)</f>
        <v>33</v>
      </c>
      <c r="X481" s="12">
        <f>TRUNC((Tabela1[[#This Row],[DATA OCORRÊNCIA]]-Tabela1[[#This Row],[DATA ADMISSAO]])/365)</f>
        <v>0</v>
      </c>
      <c r="Y481" s="12" t="str">
        <f>VLOOKUP(Tabela1[[#This Row],[IDADE]],Informações!F:G,2,0)</f>
        <v>31 - 40 ANOS</v>
      </c>
      <c r="Z481" s="15" t="str">
        <f>VLOOKUP(Tabela1[[#This Row],[ANOS DE EMPRESA]],Informações!I:J,2,0)</f>
        <v>MENOS DE 1 ANO</v>
      </c>
    </row>
    <row r="482" spans="3:26" x14ac:dyDescent="0.25">
      <c r="C482" s="8">
        <v>479</v>
      </c>
      <c r="D482" s="8" t="s">
        <v>35</v>
      </c>
      <c r="E482" s="8" t="s">
        <v>36</v>
      </c>
      <c r="F482" s="8" t="s">
        <v>517</v>
      </c>
      <c r="G482" s="8" t="s">
        <v>1141</v>
      </c>
      <c r="H482" s="8" t="s">
        <v>36</v>
      </c>
      <c r="I482" s="9">
        <v>42668</v>
      </c>
      <c r="J482" s="9">
        <v>27384</v>
      </c>
      <c r="K482" s="8" t="s">
        <v>21</v>
      </c>
      <c r="L482" s="9">
        <v>43048.541666666664</v>
      </c>
      <c r="M482" s="8" t="s">
        <v>1300</v>
      </c>
      <c r="N482" s="8" t="s">
        <v>16</v>
      </c>
      <c r="O482" s="8">
        <v>0</v>
      </c>
      <c r="P482" s="8">
        <v>0</v>
      </c>
      <c r="Q482" s="8" t="s">
        <v>1341</v>
      </c>
      <c r="R482" s="8" t="s">
        <v>14</v>
      </c>
      <c r="S482" s="8" t="s">
        <v>15</v>
      </c>
      <c r="T482" s="8" t="s">
        <v>13</v>
      </c>
      <c r="U482" s="8" t="s">
        <v>16</v>
      </c>
      <c r="V482" s="10" t="s">
        <v>1307</v>
      </c>
      <c r="W482" s="13">
        <f>TRUNC((Tabela1[[#This Row],[DATA OCORRÊNCIA]]-Tabela1[[#This Row],[DATA NASCIMENTO]])/365)</f>
        <v>42</v>
      </c>
      <c r="X482" s="12">
        <f>TRUNC((Tabela1[[#This Row],[DATA OCORRÊNCIA]]-Tabela1[[#This Row],[DATA ADMISSAO]])/365)</f>
        <v>1</v>
      </c>
      <c r="Y482" s="12" t="str">
        <f>VLOOKUP(Tabela1[[#This Row],[IDADE]],Informações!F:G,2,0)</f>
        <v>41- 50 ANOS</v>
      </c>
      <c r="Z482" s="15" t="str">
        <f>VLOOKUP(Tabela1[[#This Row],[ANOS DE EMPRESA]],Informações!I:J,2,0)</f>
        <v>1 - 5 ANOS</v>
      </c>
    </row>
    <row r="483" spans="3:26" x14ac:dyDescent="0.25">
      <c r="C483" s="8">
        <v>480</v>
      </c>
      <c r="D483" s="8" t="s">
        <v>35</v>
      </c>
      <c r="E483" s="8" t="s">
        <v>36</v>
      </c>
      <c r="F483" s="8" t="s">
        <v>518</v>
      </c>
      <c r="G483" s="8" t="s">
        <v>1142</v>
      </c>
      <c r="H483" s="8" t="s">
        <v>1297</v>
      </c>
      <c r="I483" s="9">
        <v>39427</v>
      </c>
      <c r="J483" s="9">
        <v>31670</v>
      </c>
      <c r="K483" s="8" t="s">
        <v>21</v>
      </c>
      <c r="L483" s="9">
        <v>42986.4375</v>
      </c>
      <c r="M483" s="8" t="s">
        <v>1301</v>
      </c>
      <c r="N483" s="8" t="s">
        <v>16</v>
      </c>
      <c r="O483" s="8">
        <v>0</v>
      </c>
      <c r="P483" s="8">
        <v>0</v>
      </c>
      <c r="Q483" s="8" t="s">
        <v>1341</v>
      </c>
      <c r="R483" s="8" t="s">
        <v>14</v>
      </c>
      <c r="S483" s="8" t="s">
        <v>15</v>
      </c>
      <c r="T483" s="8" t="s">
        <v>13</v>
      </c>
      <c r="U483" s="8" t="s">
        <v>16</v>
      </c>
      <c r="V483" s="10" t="s">
        <v>1302</v>
      </c>
      <c r="W483" s="13">
        <f>TRUNC((Tabela1[[#This Row],[DATA OCORRÊNCIA]]-Tabela1[[#This Row],[DATA NASCIMENTO]])/365)</f>
        <v>31</v>
      </c>
      <c r="X483" s="12">
        <f>TRUNC((Tabela1[[#This Row],[DATA OCORRÊNCIA]]-Tabela1[[#This Row],[DATA ADMISSAO]])/365)</f>
        <v>9</v>
      </c>
      <c r="Y483" s="12" t="str">
        <f>VLOOKUP(Tabela1[[#This Row],[IDADE]],Informações!F:G,2,0)</f>
        <v>31 - 40 ANOS</v>
      </c>
      <c r="Z483" s="15" t="str">
        <f>VLOOKUP(Tabela1[[#This Row],[ANOS DE EMPRESA]],Informações!I:J,2,0)</f>
        <v>6 - 10 ANOS</v>
      </c>
    </row>
    <row r="484" spans="3:26" x14ac:dyDescent="0.25">
      <c r="C484" s="8">
        <v>481</v>
      </c>
      <c r="D484" s="8" t="s">
        <v>35</v>
      </c>
      <c r="E484" s="8" t="s">
        <v>36</v>
      </c>
      <c r="F484" s="8" t="s">
        <v>519</v>
      </c>
      <c r="G484" s="8" t="s">
        <v>1143</v>
      </c>
      <c r="H484" s="8" t="s">
        <v>1293</v>
      </c>
      <c r="I484" s="9">
        <v>40674</v>
      </c>
      <c r="J484" s="9">
        <v>23497</v>
      </c>
      <c r="K484" s="8" t="s">
        <v>21</v>
      </c>
      <c r="L484" s="9">
        <v>43043.354166666664</v>
      </c>
      <c r="M484" s="8" t="s">
        <v>1299</v>
      </c>
      <c r="N484" s="8" t="s">
        <v>13</v>
      </c>
      <c r="O484" s="8">
        <v>1</v>
      </c>
      <c r="P484" s="8">
        <v>0</v>
      </c>
      <c r="Q484" s="8" t="s">
        <v>1341</v>
      </c>
      <c r="R484" s="8" t="s">
        <v>14</v>
      </c>
      <c r="S484" s="8" t="s">
        <v>15</v>
      </c>
      <c r="T484" s="8" t="s">
        <v>13</v>
      </c>
      <c r="U484" s="8" t="s">
        <v>16</v>
      </c>
      <c r="V484" s="10" t="s">
        <v>1302</v>
      </c>
      <c r="W484" s="13">
        <f>TRUNC((Tabela1[[#This Row],[DATA OCORRÊNCIA]]-Tabela1[[#This Row],[DATA NASCIMENTO]])/365)</f>
        <v>53</v>
      </c>
      <c r="X484" s="12">
        <f>TRUNC((Tabela1[[#This Row],[DATA OCORRÊNCIA]]-Tabela1[[#This Row],[DATA ADMISSAO]])/365)</f>
        <v>6</v>
      </c>
      <c r="Y484" s="12" t="str">
        <f>VLOOKUP(Tabela1[[#This Row],[IDADE]],Informações!F:G,2,0)</f>
        <v>51 - 60 ANOS</v>
      </c>
      <c r="Z484" s="15" t="str">
        <f>VLOOKUP(Tabela1[[#This Row],[ANOS DE EMPRESA]],Informações!I:J,2,0)</f>
        <v>6 - 10 ANOS</v>
      </c>
    </row>
    <row r="485" spans="3:26" x14ac:dyDescent="0.25">
      <c r="C485" s="8">
        <v>482</v>
      </c>
      <c r="D485" s="8" t="s">
        <v>35</v>
      </c>
      <c r="E485" s="8" t="s">
        <v>36</v>
      </c>
      <c r="F485" s="8" t="s">
        <v>520</v>
      </c>
      <c r="G485" s="8" t="s">
        <v>1144</v>
      </c>
      <c r="H485" s="8" t="s">
        <v>36</v>
      </c>
      <c r="I485" s="9">
        <v>39931</v>
      </c>
      <c r="J485" s="9">
        <v>32469</v>
      </c>
      <c r="K485" s="8" t="s">
        <v>21</v>
      </c>
      <c r="L485" s="9">
        <v>43056.201388888891</v>
      </c>
      <c r="M485" s="8" t="s">
        <v>1299</v>
      </c>
      <c r="N485" s="8" t="s">
        <v>13</v>
      </c>
      <c r="O485" s="8">
        <v>0</v>
      </c>
      <c r="P485" s="8">
        <v>0</v>
      </c>
      <c r="Q485" s="8" t="s">
        <v>1341</v>
      </c>
      <c r="R485" s="8" t="s">
        <v>19</v>
      </c>
      <c r="S485" s="8" t="s">
        <v>15</v>
      </c>
      <c r="T485" s="8" t="s">
        <v>13</v>
      </c>
      <c r="U485" s="8" t="s">
        <v>16</v>
      </c>
      <c r="V485" s="10" t="s">
        <v>1308</v>
      </c>
      <c r="W485" s="13">
        <f>TRUNC((Tabela1[[#This Row],[DATA OCORRÊNCIA]]-Tabela1[[#This Row],[DATA NASCIMENTO]])/365)</f>
        <v>29</v>
      </c>
      <c r="X485" s="12">
        <f>TRUNC((Tabela1[[#This Row],[DATA OCORRÊNCIA]]-Tabela1[[#This Row],[DATA ADMISSAO]])/365)</f>
        <v>8</v>
      </c>
      <c r="Y485" s="12" t="str">
        <f>VLOOKUP(Tabela1[[#This Row],[IDADE]],Informações!F:G,2,0)</f>
        <v>26 - 30 ANOS</v>
      </c>
      <c r="Z485" s="15" t="str">
        <f>VLOOKUP(Tabela1[[#This Row],[ANOS DE EMPRESA]],Informações!I:J,2,0)</f>
        <v>6 - 10 ANOS</v>
      </c>
    </row>
    <row r="486" spans="3:26" x14ac:dyDescent="0.25">
      <c r="C486" s="8">
        <v>483</v>
      </c>
      <c r="D486" s="8" t="s">
        <v>35</v>
      </c>
      <c r="E486" s="8" t="s">
        <v>36</v>
      </c>
      <c r="F486" s="8" t="s">
        <v>521</v>
      </c>
      <c r="G486" s="8" t="s">
        <v>1145</v>
      </c>
      <c r="H486" s="8" t="s">
        <v>1294</v>
      </c>
      <c r="I486" s="9">
        <v>39910</v>
      </c>
      <c r="J486" s="9">
        <v>30541</v>
      </c>
      <c r="K486" s="8" t="s">
        <v>25</v>
      </c>
      <c r="L486" s="9">
        <v>43224.104166666664</v>
      </c>
      <c r="M486" s="8" t="s">
        <v>1300</v>
      </c>
      <c r="N486" s="8" t="s">
        <v>16</v>
      </c>
      <c r="O486" s="8">
        <v>0</v>
      </c>
      <c r="P486" s="8">
        <v>0</v>
      </c>
      <c r="Q486" s="8" t="s">
        <v>1341</v>
      </c>
      <c r="R486" s="8" t="s">
        <v>20</v>
      </c>
      <c r="S486" s="8" t="s">
        <v>15</v>
      </c>
      <c r="T486" s="8" t="s">
        <v>13</v>
      </c>
      <c r="U486" s="8" t="s">
        <v>16</v>
      </c>
      <c r="V486" s="10" t="s">
        <v>1305</v>
      </c>
      <c r="W486" s="13">
        <f>TRUNC((Tabela1[[#This Row],[DATA OCORRÊNCIA]]-Tabela1[[#This Row],[DATA NASCIMENTO]])/365)</f>
        <v>34</v>
      </c>
      <c r="X486" s="12">
        <f>TRUNC((Tabela1[[#This Row],[DATA OCORRÊNCIA]]-Tabela1[[#This Row],[DATA ADMISSAO]])/365)</f>
        <v>9</v>
      </c>
      <c r="Y486" s="12" t="str">
        <f>VLOOKUP(Tabela1[[#This Row],[IDADE]],Informações!F:G,2,0)</f>
        <v>31 - 40 ANOS</v>
      </c>
      <c r="Z486" s="15" t="str">
        <f>VLOOKUP(Tabela1[[#This Row],[ANOS DE EMPRESA]],Informações!I:J,2,0)</f>
        <v>6 - 10 ANOS</v>
      </c>
    </row>
    <row r="487" spans="3:26" x14ac:dyDescent="0.25">
      <c r="C487" s="8">
        <v>484</v>
      </c>
      <c r="D487" s="8" t="s">
        <v>35</v>
      </c>
      <c r="E487" s="8" t="s">
        <v>36</v>
      </c>
      <c r="F487" s="8" t="s">
        <v>522</v>
      </c>
      <c r="G487" s="8" t="s">
        <v>1146</v>
      </c>
      <c r="H487" s="8" t="s">
        <v>1294</v>
      </c>
      <c r="I487" s="9">
        <v>41354</v>
      </c>
      <c r="J487" s="9">
        <v>27157</v>
      </c>
      <c r="K487" s="8" t="s">
        <v>25</v>
      </c>
      <c r="L487" s="9">
        <v>43274.791666666664</v>
      </c>
      <c r="M487" s="8" t="s">
        <v>1301</v>
      </c>
      <c r="N487" s="8" t="s">
        <v>16</v>
      </c>
      <c r="O487" s="8">
        <v>5</v>
      </c>
      <c r="P487" s="8">
        <v>0</v>
      </c>
      <c r="Q487" s="8" t="s">
        <v>1341</v>
      </c>
      <c r="R487" s="8" t="s">
        <v>19</v>
      </c>
      <c r="S487" s="8" t="s">
        <v>15</v>
      </c>
      <c r="T487" s="8" t="s">
        <v>13</v>
      </c>
      <c r="U487" s="8" t="s">
        <v>16</v>
      </c>
      <c r="V487" s="10" t="s">
        <v>1308</v>
      </c>
      <c r="W487" s="13">
        <f>TRUNC((Tabela1[[#This Row],[DATA OCORRÊNCIA]]-Tabela1[[#This Row],[DATA NASCIMENTO]])/365)</f>
        <v>44</v>
      </c>
      <c r="X487" s="12">
        <f>TRUNC((Tabela1[[#This Row],[DATA OCORRÊNCIA]]-Tabela1[[#This Row],[DATA ADMISSAO]])/365)</f>
        <v>5</v>
      </c>
      <c r="Y487" s="12" t="str">
        <f>VLOOKUP(Tabela1[[#This Row],[IDADE]],Informações!F:G,2,0)</f>
        <v>41- 50 ANOS</v>
      </c>
      <c r="Z487" s="15" t="str">
        <f>VLOOKUP(Tabela1[[#This Row],[ANOS DE EMPRESA]],Informações!I:J,2,0)</f>
        <v>1 - 5 ANOS</v>
      </c>
    </row>
    <row r="488" spans="3:26" x14ac:dyDescent="0.25">
      <c r="C488" s="8">
        <v>485</v>
      </c>
      <c r="D488" s="8" t="s">
        <v>35</v>
      </c>
      <c r="E488" s="8" t="s">
        <v>36</v>
      </c>
      <c r="F488" s="8" t="s">
        <v>523</v>
      </c>
      <c r="G488" s="8" t="s">
        <v>1147</v>
      </c>
      <c r="H488" s="8" t="s">
        <v>36</v>
      </c>
      <c r="I488" s="9">
        <v>41373</v>
      </c>
      <c r="J488" s="9">
        <v>31361</v>
      </c>
      <c r="K488" s="8" t="s">
        <v>25</v>
      </c>
      <c r="L488" s="9">
        <v>43365.645833333336</v>
      </c>
      <c r="M488" s="8" t="s">
        <v>1300</v>
      </c>
      <c r="N488" s="8" t="s">
        <v>13</v>
      </c>
      <c r="O488" s="8">
        <v>5</v>
      </c>
      <c r="P488" s="8">
        <v>0</v>
      </c>
      <c r="Q488" s="8" t="s">
        <v>1341</v>
      </c>
      <c r="R488" s="8" t="s">
        <v>20</v>
      </c>
      <c r="S488" s="8" t="s">
        <v>15</v>
      </c>
      <c r="T488" s="8" t="s">
        <v>13</v>
      </c>
      <c r="U488" s="8" t="s">
        <v>16</v>
      </c>
      <c r="V488" s="10" t="s">
        <v>1309</v>
      </c>
      <c r="W488" s="13">
        <f>TRUNC((Tabela1[[#This Row],[DATA OCORRÊNCIA]]-Tabela1[[#This Row],[DATA NASCIMENTO]])/365)</f>
        <v>32</v>
      </c>
      <c r="X488" s="12">
        <f>TRUNC((Tabela1[[#This Row],[DATA OCORRÊNCIA]]-Tabela1[[#This Row],[DATA ADMISSAO]])/365)</f>
        <v>5</v>
      </c>
      <c r="Y488" s="12" t="str">
        <f>VLOOKUP(Tabela1[[#This Row],[IDADE]],Informações!F:G,2,0)</f>
        <v>31 - 40 ANOS</v>
      </c>
      <c r="Z488" s="15" t="str">
        <f>VLOOKUP(Tabela1[[#This Row],[ANOS DE EMPRESA]],Informações!I:J,2,0)</f>
        <v>1 - 5 ANOS</v>
      </c>
    </row>
    <row r="489" spans="3:26" x14ac:dyDescent="0.25">
      <c r="C489" s="8">
        <v>486</v>
      </c>
      <c r="D489" s="8" t="s">
        <v>35</v>
      </c>
      <c r="E489" s="8" t="s">
        <v>36</v>
      </c>
      <c r="F489" s="8" t="s">
        <v>524</v>
      </c>
      <c r="G489" s="8" t="s">
        <v>1148</v>
      </c>
      <c r="H489" s="8" t="s">
        <v>36</v>
      </c>
      <c r="I489" s="9">
        <v>43200</v>
      </c>
      <c r="J489" s="9">
        <v>36220</v>
      </c>
      <c r="K489" s="8" t="s">
        <v>25</v>
      </c>
      <c r="L489" s="9">
        <v>43391.479166666664</v>
      </c>
      <c r="M489" s="8" t="s">
        <v>1299</v>
      </c>
      <c r="N489" s="8" t="s">
        <v>16</v>
      </c>
      <c r="O489" s="8">
        <v>1</v>
      </c>
      <c r="P489" s="8">
        <v>0</v>
      </c>
      <c r="Q489" s="8" t="s">
        <v>1341</v>
      </c>
      <c r="R489" s="8" t="s">
        <v>14</v>
      </c>
      <c r="S489" s="8" t="s">
        <v>15</v>
      </c>
      <c r="T489" s="8" t="s">
        <v>13</v>
      </c>
      <c r="U489" s="8" t="s">
        <v>16</v>
      </c>
      <c r="V489" s="10" t="s">
        <v>1311</v>
      </c>
      <c r="W489" s="13">
        <f>TRUNC((Tabela1[[#This Row],[DATA OCORRÊNCIA]]-Tabela1[[#This Row],[DATA NASCIMENTO]])/365)</f>
        <v>19</v>
      </c>
      <c r="X489" s="12">
        <f>TRUNC((Tabela1[[#This Row],[DATA OCORRÊNCIA]]-Tabela1[[#This Row],[DATA ADMISSAO]])/365)</f>
        <v>0</v>
      </c>
      <c r="Y489" s="12" t="str">
        <f>VLOOKUP(Tabela1[[#This Row],[IDADE]],Informações!F:G,2,0)</f>
        <v>18 - 20 ANOS</v>
      </c>
      <c r="Z489" s="15" t="str">
        <f>VLOOKUP(Tabela1[[#This Row],[ANOS DE EMPRESA]],Informações!I:J,2,0)</f>
        <v>MENOS DE 1 ANO</v>
      </c>
    </row>
    <row r="490" spans="3:26" x14ac:dyDescent="0.25">
      <c r="C490" s="8">
        <v>487</v>
      </c>
      <c r="D490" s="8" t="s">
        <v>35</v>
      </c>
      <c r="E490" s="8" t="s">
        <v>36</v>
      </c>
      <c r="F490" s="8" t="s">
        <v>525</v>
      </c>
      <c r="G490" s="8" t="s">
        <v>1149</v>
      </c>
      <c r="H490" s="8" t="s">
        <v>1294</v>
      </c>
      <c r="I490" s="9">
        <v>42222</v>
      </c>
      <c r="J490" s="9">
        <v>31506</v>
      </c>
      <c r="K490" s="8" t="s">
        <v>25</v>
      </c>
      <c r="L490" s="9">
        <v>43256.770833333336</v>
      </c>
      <c r="M490" s="8" t="s">
        <v>1300</v>
      </c>
      <c r="N490" s="8" t="s">
        <v>16</v>
      </c>
      <c r="O490" s="8">
        <v>0</v>
      </c>
      <c r="P490" s="8">
        <v>2</v>
      </c>
      <c r="Q490" s="8" t="s">
        <v>1341</v>
      </c>
      <c r="R490" s="8" t="s">
        <v>20</v>
      </c>
      <c r="S490" s="8" t="s">
        <v>15</v>
      </c>
      <c r="T490" s="8" t="s">
        <v>13</v>
      </c>
      <c r="U490" s="8" t="s">
        <v>16</v>
      </c>
      <c r="V490" s="10" t="s">
        <v>1305</v>
      </c>
      <c r="W490" s="13">
        <f>TRUNC((Tabela1[[#This Row],[DATA OCORRÊNCIA]]-Tabela1[[#This Row],[DATA NASCIMENTO]])/365)</f>
        <v>32</v>
      </c>
      <c r="X490" s="12">
        <f>TRUNC((Tabela1[[#This Row],[DATA OCORRÊNCIA]]-Tabela1[[#This Row],[DATA ADMISSAO]])/365)</f>
        <v>2</v>
      </c>
      <c r="Y490" s="12" t="str">
        <f>VLOOKUP(Tabela1[[#This Row],[IDADE]],Informações!F:G,2,0)</f>
        <v>31 - 40 ANOS</v>
      </c>
      <c r="Z490" s="15" t="str">
        <f>VLOOKUP(Tabela1[[#This Row],[ANOS DE EMPRESA]],Informações!I:J,2,0)</f>
        <v>1 - 5 ANOS</v>
      </c>
    </row>
    <row r="491" spans="3:26" x14ac:dyDescent="0.25">
      <c r="C491" s="8">
        <v>488</v>
      </c>
      <c r="D491" s="8" t="s">
        <v>35</v>
      </c>
      <c r="E491" s="8" t="s">
        <v>36</v>
      </c>
      <c r="F491" s="8" t="s">
        <v>526</v>
      </c>
      <c r="G491" s="8" t="s">
        <v>1150</v>
      </c>
      <c r="H491" s="8" t="s">
        <v>1293</v>
      </c>
      <c r="I491" s="9">
        <v>42619</v>
      </c>
      <c r="J491" s="9">
        <v>26437</v>
      </c>
      <c r="K491" s="8" t="s">
        <v>25</v>
      </c>
      <c r="L491" s="9">
        <v>43267.618055555555</v>
      </c>
      <c r="M491" s="8" t="s">
        <v>1300</v>
      </c>
      <c r="N491" s="8" t="s">
        <v>16</v>
      </c>
      <c r="O491" s="8">
        <v>0</v>
      </c>
      <c r="P491" s="8">
        <v>0</v>
      </c>
      <c r="Q491" s="8" t="s">
        <v>1341</v>
      </c>
      <c r="R491" s="8" t="s">
        <v>14</v>
      </c>
      <c r="S491" s="8" t="s">
        <v>15</v>
      </c>
      <c r="T491" s="8" t="s">
        <v>13</v>
      </c>
      <c r="U491" s="8" t="s">
        <v>16</v>
      </c>
      <c r="V491" s="10" t="s">
        <v>1310</v>
      </c>
      <c r="W491" s="13">
        <f>TRUNC((Tabela1[[#This Row],[DATA OCORRÊNCIA]]-Tabela1[[#This Row],[DATA NASCIMENTO]])/365)</f>
        <v>46</v>
      </c>
      <c r="X491" s="12">
        <f>TRUNC((Tabela1[[#This Row],[DATA OCORRÊNCIA]]-Tabela1[[#This Row],[DATA ADMISSAO]])/365)</f>
        <v>1</v>
      </c>
      <c r="Y491" s="12" t="str">
        <f>VLOOKUP(Tabela1[[#This Row],[IDADE]],Informações!F:G,2,0)</f>
        <v>41- 50 ANOS</v>
      </c>
      <c r="Z491" s="15" t="str">
        <f>VLOOKUP(Tabela1[[#This Row],[ANOS DE EMPRESA]],Informações!I:J,2,0)</f>
        <v>1 - 5 ANOS</v>
      </c>
    </row>
    <row r="492" spans="3:26" x14ac:dyDescent="0.25">
      <c r="C492" s="8">
        <v>489</v>
      </c>
      <c r="D492" s="8" t="s">
        <v>35</v>
      </c>
      <c r="E492" s="8" t="s">
        <v>36</v>
      </c>
      <c r="F492" s="8" t="s">
        <v>527</v>
      </c>
      <c r="G492" s="8" t="s">
        <v>1151</v>
      </c>
      <c r="H492" s="8" t="s">
        <v>36</v>
      </c>
      <c r="I492" s="9">
        <v>42633</v>
      </c>
      <c r="J492" s="9">
        <v>35199</v>
      </c>
      <c r="K492" s="8" t="s">
        <v>25</v>
      </c>
      <c r="L492" s="9">
        <v>43330.597222222219</v>
      </c>
      <c r="M492" s="8" t="s">
        <v>1300</v>
      </c>
      <c r="N492" s="8" t="s">
        <v>13</v>
      </c>
      <c r="O492" s="8">
        <v>15</v>
      </c>
      <c r="P492" s="8"/>
      <c r="Q492" s="8" t="s">
        <v>1341</v>
      </c>
      <c r="R492" s="8" t="s">
        <v>14</v>
      </c>
      <c r="S492" s="8" t="s">
        <v>15</v>
      </c>
      <c r="T492" s="8" t="s">
        <v>13</v>
      </c>
      <c r="U492" s="8" t="s">
        <v>13</v>
      </c>
      <c r="V492" s="10" t="s">
        <v>1305</v>
      </c>
      <c r="W492" s="13">
        <f>TRUNC((Tabela1[[#This Row],[DATA OCORRÊNCIA]]-Tabela1[[#This Row],[DATA NASCIMENTO]])/365)</f>
        <v>22</v>
      </c>
      <c r="X492" s="12">
        <f>TRUNC((Tabela1[[#This Row],[DATA OCORRÊNCIA]]-Tabela1[[#This Row],[DATA ADMISSAO]])/365)</f>
        <v>1</v>
      </c>
      <c r="Y492" s="12" t="str">
        <f>VLOOKUP(Tabela1[[#This Row],[IDADE]],Informações!F:G,2,0)</f>
        <v>21 - 25 ANOS</v>
      </c>
      <c r="Z492" s="15" t="str">
        <f>VLOOKUP(Tabela1[[#This Row],[ANOS DE EMPRESA]],Informações!I:J,2,0)</f>
        <v>1 - 5 ANOS</v>
      </c>
    </row>
    <row r="493" spans="3:26" x14ac:dyDescent="0.25">
      <c r="C493" s="8">
        <v>490</v>
      </c>
      <c r="D493" s="8" t="s">
        <v>35</v>
      </c>
      <c r="E493" s="8" t="s">
        <v>36</v>
      </c>
      <c r="F493" s="8" t="s">
        <v>528</v>
      </c>
      <c r="G493" s="8" t="s">
        <v>1152</v>
      </c>
      <c r="H493" s="8" t="s">
        <v>1294</v>
      </c>
      <c r="I493" s="9">
        <v>40913</v>
      </c>
      <c r="J493" s="9">
        <v>34309</v>
      </c>
      <c r="K493" s="8" t="s">
        <v>25</v>
      </c>
      <c r="L493" s="9">
        <v>43482.590277777781</v>
      </c>
      <c r="M493" s="8" t="s">
        <v>1299</v>
      </c>
      <c r="N493" s="8" t="s">
        <v>16</v>
      </c>
      <c r="O493" s="8">
        <v>0</v>
      </c>
      <c r="P493" s="8"/>
      <c r="Q493" s="8" t="s">
        <v>1341</v>
      </c>
      <c r="R493" s="8" t="s">
        <v>20</v>
      </c>
      <c r="S493" s="8" t="s">
        <v>15</v>
      </c>
      <c r="T493" s="8" t="s">
        <v>13</v>
      </c>
      <c r="U493" s="8" t="s">
        <v>16</v>
      </c>
      <c r="V493" s="10" t="s">
        <v>1305</v>
      </c>
      <c r="W493" s="13">
        <f>TRUNC((Tabela1[[#This Row],[DATA OCORRÊNCIA]]-Tabela1[[#This Row],[DATA NASCIMENTO]])/365)</f>
        <v>25</v>
      </c>
      <c r="X493" s="12">
        <f>TRUNC((Tabela1[[#This Row],[DATA OCORRÊNCIA]]-Tabela1[[#This Row],[DATA ADMISSAO]])/365)</f>
        <v>7</v>
      </c>
      <c r="Y493" s="12" t="str">
        <f>VLOOKUP(Tabela1[[#This Row],[IDADE]],Informações!F:G,2,0)</f>
        <v>21 - 25 ANOS</v>
      </c>
      <c r="Z493" s="15" t="str">
        <f>VLOOKUP(Tabela1[[#This Row],[ANOS DE EMPRESA]],Informações!I:J,2,0)</f>
        <v>6 - 10 ANOS</v>
      </c>
    </row>
    <row r="494" spans="3:26" x14ac:dyDescent="0.25">
      <c r="C494" s="8">
        <v>491</v>
      </c>
      <c r="D494" s="8" t="s">
        <v>35</v>
      </c>
      <c r="E494" s="8" t="s">
        <v>38</v>
      </c>
      <c r="F494" s="8" t="s">
        <v>529</v>
      </c>
      <c r="G494" s="8" t="s">
        <v>1153</v>
      </c>
      <c r="H494" s="8" t="s">
        <v>36</v>
      </c>
      <c r="I494" s="9">
        <v>40743</v>
      </c>
      <c r="J494" s="9">
        <v>33788</v>
      </c>
      <c r="K494" s="8" t="s">
        <v>25</v>
      </c>
      <c r="L494" s="9">
        <v>43482.430555555555</v>
      </c>
      <c r="M494" s="8" t="s">
        <v>1299</v>
      </c>
      <c r="N494" s="8" t="s">
        <v>13</v>
      </c>
      <c r="O494" s="8">
        <v>0</v>
      </c>
      <c r="P494" s="8"/>
      <c r="Q494" s="8" t="s">
        <v>1341</v>
      </c>
      <c r="R494" s="8" t="s">
        <v>19</v>
      </c>
      <c r="S494" s="8" t="s">
        <v>15</v>
      </c>
      <c r="T494" s="8" t="s">
        <v>13</v>
      </c>
      <c r="U494" s="8" t="s">
        <v>16</v>
      </c>
      <c r="V494" s="10" t="s">
        <v>1305</v>
      </c>
      <c r="W494" s="13">
        <f>TRUNC((Tabela1[[#This Row],[DATA OCORRÊNCIA]]-Tabela1[[#This Row],[DATA NASCIMENTO]])/365)</f>
        <v>26</v>
      </c>
      <c r="X494" s="12">
        <f>TRUNC((Tabela1[[#This Row],[DATA OCORRÊNCIA]]-Tabela1[[#This Row],[DATA ADMISSAO]])/365)</f>
        <v>7</v>
      </c>
      <c r="Y494" s="12" t="str">
        <f>VLOOKUP(Tabela1[[#This Row],[IDADE]],Informações!F:G,2,0)</f>
        <v>26 - 30 ANOS</v>
      </c>
      <c r="Z494" s="15" t="str">
        <f>VLOOKUP(Tabela1[[#This Row],[ANOS DE EMPRESA]],Informações!I:J,2,0)</f>
        <v>6 - 10 ANOS</v>
      </c>
    </row>
    <row r="495" spans="3:26" x14ac:dyDescent="0.25">
      <c r="C495" s="8">
        <v>492</v>
      </c>
      <c r="D495" s="8" t="s">
        <v>35</v>
      </c>
      <c r="E495" s="8" t="s">
        <v>36</v>
      </c>
      <c r="F495" s="8" t="s">
        <v>530</v>
      </c>
      <c r="G495" s="8" t="s">
        <v>1154</v>
      </c>
      <c r="H495" s="8" t="s">
        <v>36</v>
      </c>
      <c r="I495" s="9">
        <v>39114</v>
      </c>
      <c r="J495" s="9">
        <v>30727</v>
      </c>
      <c r="K495" s="8" t="s">
        <v>21</v>
      </c>
      <c r="L495" s="9">
        <v>43179.618055555555</v>
      </c>
      <c r="M495" s="8" t="s">
        <v>1299</v>
      </c>
      <c r="N495" s="8" t="s">
        <v>13</v>
      </c>
      <c r="O495" s="8">
        <v>30</v>
      </c>
      <c r="P495" s="8">
        <v>0</v>
      </c>
      <c r="Q495" s="8" t="s">
        <v>1341</v>
      </c>
      <c r="R495" s="8" t="s">
        <v>20</v>
      </c>
      <c r="S495" s="8" t="s">
        <v>15</v>
      </c>
      <c r="T495" s="8" t="s">
        <v>24</v>
      </c>
      <c r="U495" s="8" t="s">
        <v>13</v>
      </c>
      <c r="V495" s="10" t="s">
        <v>1302</v>
      </c>
      <c r="W495" s="13">
        <f>TRUNC((Tabela1[[#This Row],[DATA OCORRÊNCIA]]-Tabela1[[#This Row],[DATA NASCIMENTO]])/365)</f>
        <v>34</v>
      </c>
      <c r="X495" s="12">
        <f>TRUNC((Tabela1[[#This Row],[DATA OCORRÊNCIA]]-Tabela1[[#This Row],[DATA ADMISSAO]])/365)</f>
        <v>11</v>
      </c>
      <c r="Y495" s="12" t="str">
        <f>VLOOKUP(Tabela1[[#This Row],[IDADE]],Informações!F:G,2,0)</f>
        <v>31 - 40 ANOS</v>
      </c>
      <c r="Z495" s="15" t="str">
        <f>VLOOKUP(Tabela1[[#This Row],[ANOS DE EMPRESA]],Informações!I:J,2,0)</f>
        <v>11 - 20 ANOS</v>
      </c>
    </row>
    <row r="496" spans="3:26" x14ac:dyDescent="0.25">
      <c r="C496" s="8">
        <v>493</v>
      </c>
      <c r="D496" s="8" t="s">
        <v>35</v>
      </c>
      <c r="E496" s="8" t="s">
        <v>36</v>
      </c>
      <c r="F496" s="8" t="s">
        <v>531</v>
      </c>
      <c r="G496" s="8" t="s">
        <v>1155</v>
      </c>
      <c r="H496" s="8" t="s">
        <v>36</v>
      </c>
      <c r="I496" s="9">
        <v>39905</v>
      </c>
      <c r="J496" s="9">
        <v>32295</v>
      </c>
      <c r="K496" s="8" t="s">
        <v>25</v>
      </c>
      <c r="L496" s="9">
        <v>43274.479166666664</v>
      </c>
      <c r="M496" s="8" t="s">
        <v>1301</v>
      </c>
      <c r="N496" s="8" t="s">
        <v>16</v>
      </c>
      <c r="O496" s="8">
        <v>0</v>
      </c>
      <c r="P496" s="8">
        <v>0</v>
      </c>
      <c r="Q496" s="8" t="s">
        <v>1341</v>
      </c>
      <c r="R496" s="8" t="s">
        <v>19</v>
      </c>
      <c r="S496" s="8" t="s">
        <v>15</v>
      </c>
      <c r="T496" s="8" t="s">
        <v>13</v>
      </c>
      <c r="U496" s="8" t="s">
        <v>16</v>
      </c>
      <c r="V496" s="10" t="s">
        <v>1306</v>
      </c>
      <c r="W496" s="13">
        <f>TRUNC((Tabela1[[#This Row],[DATA OCORRÊNCIA]]-Tabela1[[#This Row],[DATA NASCIMENTO]])/365)</f>
        <v>30</v>
      </c>
      <c r="X496" s="12">
        <f>TRUNC((Tabela1[[#This Row],[DATA OCORRÊNCIA]]-Tabela1[[#This Row],[DATA ADMISSAO]])/365)</f>
        <v>9</v>
      </c>
      <c r="Y496" s="12" t="str">
        <f>VLOOKUP(Tabela1[[#This Row],[IDADE]],Informações!F:G,2,0)</f>
        <v>26 - 30 ANOS</v>
      </c>
      <c r="Z496" s="15" t="str">
        <f>VLOOKUP(Tabela1[[#This Row],[ANOS DE EMPRESA]],Informações!I:J,2,0)</f>
        <v>6 - 10 ANOS</v>
      </c>
    </row>
    <row r="497" spans="3:26" x14ac:dyDescent="0.25">
      <c r="C497" s="8">
        <v>494</v>
      </c>
      <c r="D497" s="8" t="s">
        <v>35</v>
      </c>
      <c r="E497" s="8" t="s">
        <v>38</v>
      </c>
      <c r="F497" s="8" t="s">
        <v>532</v>
      </c>
      <c r="G497" s="8" t="s">
        <v>1156</v>
      </c>
      <c r="H497" s="8" t="s">
        <v>1294</v>
      </c>
      <c r="I497" s="9">
        <v>42836</v>
      </c>
      <c r="J497" s="9">
        <v>29463</v>
      </c>
      <c r="K497" s="8" t="s">
        <v>21</v>
      </c>
      <c r="L497" s="9">
        <v>43075.604166666664</v>
      </c>
      <c r="M497" s="8" t="s">
        <v>1301</v>
      </c>
      <c r="N497" s="8" t="s">
        <v>16</v>
      </c>
      <c r="O497" s="8">
        <v>7</v>
      </c>
      <c r="P497" s="8">
        <v>0</v>
      </c>
      <c r="Q497" s="8" t="s">
        <v>1341</v>
      </c>
      <c r="R497" s="8" t="s">
        <v>19</v>
      </c>
      <c r="S497" s="8" t="s">
        <v>15</v>
      </c>
      <c r="T497" s="8" t="s">
        <v>13</v>
      </c>
      <c r="U497" s="8" t="s">
        <v>16</v>
      </c>
      <c r="V497" s="10" t="s">
        <v>1305</v>
      </c>
      <c r="W497" s="13">
        <f>TRUNC((Tabela1[[#This Row],[DATA OCORRÊNCIA]]-Tabela1[[#This Row],[DATA NASCIMENTO]])/365)</f>
        <v>37</v>
      </c>
      <c r="X497" s="12">
        <f>TRUNC((Tabela1[[#This Row],[DATA OCORRÊNCIA]]-Tabela1[[#This Row],[DATA ADMISSAO]])/365)</f>
        <v>0</v>
      </c>
      <c r="Y497" s="12" t="str">
        <f>VLOOKUP(Tabela1[[#This Row],[IDADE]],Informações!F:G,2,0)</f>
        <v>31 - 40 ANOS</v>
      </c>
      <c r="Z497" s="15" t="str">
        <f>VLOOKUP(Tabela1[[#This Row],[ANOS DE EMPRESA]],Informações!I:J,2,0)</f>
        <v>MENOS DE 1 ANO</v>
      </c>
    </row>
    <row r="498" spans="3:26" x14ac:dyDescent="0.25">
      <c r="C498" s="8">
        <v>495</v>
      </c>
      <c r="D498" s="8" t="s">
        <v>35</v>
      </c>
      <c r="E498" s="8" t="s">
        <v>38</v>
      </c>
      <c r="F498" s="8" t="s">
        <v>533</v>
      </c>
      <c r="G498" s="8" t="s">
        <v>1010</v>
      </c>
      <c r="H498" s="8" t="s">
        <v>36</v>
      </c>
      <c r="I498" s="9">
        <v>33786</v>
      </c>
      <c r="J498" s="9">
        <v>27567</v>
      </c>
      <c r="K498" s="8" t="s">
        <v>21</v>
      </c>
      <c r="L498" s="9">
        <v>43111.395833333336</v>
      </c>
      <c r="M498" s="8" t="s">
        <v>1300</v>
      </c>
      <c r="N498" s="8" t="s">
        <v>16</v>
      </c>
      <c r="O498" s="8">
        <v>0</v>
      </c>
      <c r="P498" s="8">
        <v>0</v>
      </c>
      <c r="Q498" s="8" t="s">
        <v>1341</v>
      </c>
      <c r="R498" s="8" t="s">
        <v>20</v>
      </c>
      <c r="S498" s="8" t="s">
        <v>15</v>
      </c>
      <c r="T498" s="8" t="s">
        <v>13</v>
      </c>
      <c r="U498" s="8" t="s">
        <v>16</v>
      </c>
      <c r="V498" s="10" t="s">
        <v>1305</v>
      </c>
      <c r="W498" s="13">
        <f>TRUNC((Tabela1[[#This Row],[DATA OCORRÊNCIA]]-Tabela1[[#This Row],[DATA NASCIMENTO]])/365)</f>
        <v>42</v>
      </c>
      <c r="X498" s="12">
        <f>TRUNC((Tabela1[[#This Row],[DATA OCORRÊNCIA]]-Tabela1[[#This Row],[DATA ADMISSAO]])/365)</f>
        <v>25</v>
      </c>
      <c r="Y498" s="12" t="str">
        <f>VLOOKUP(Tabela1[[#This Row],[IDADE]],Informações!F:G,2,0)</f>
        <v>41- 50 ANOS</v>
      </c>
      <c r="Z498" s="15" t="str">
        <f>VLOOKUP(Tabela1[[#This Row],[ANOS DE EMPRESA]],Informações!I:J,2,0)</f>
        <v>21 - 30 ANOS</v>
      </c>
    </row>
    <row r="499" spans="3:26" x14ac:dyDescent="0.25">
      <c r="C499" s="8">
        <v>496</v>
      </c>
      <c r="D499" s="8" t="s">
        <v>35</v>
      </c>
      <c r="E499" s="8" t="s">
        <v>36</v>
      </c>
      <c r="F499" s="8" t="s">
        <v>534</v>
      </c>
      <c r="G499" s="8" t="s">
        <v>1157</v>
      </c>
      <c r="H499" s="8" t="s">
        <v>1297</v>
      </c>
      <c r="I499" s="9">
        <v>38789</v>
      </c>
      <c r="J499" s="9">
        <v>27914</v>
      </c>
      <c r="K499" s="8" t="s">
        <v>21</v>
      </c>
      <c r="L499" s="9">
        <v>43188.4375</v>
      </c>
      <c r="M499" s="8" t="s">
        <v>1300</v>
      </c>
      <c r="N499" s="8" t="s">
        <v>16</v>
      </c>
      <c r="O499" s="8">
        <v>3</v>
      </c>
      <c r="P499" s="8"/>
      <c r="Q499" s="8" t="s">
        <v>1341</v>
      </c>
      <c r="R499" s="8" t="s">
        <v>14</v>
      </c>
      <c r="S499" s="8" t="s">
        <v>15</v>
      </c>
      <c r="T499" s="8" t="s">
        <v>13</v>
      </c>
      <c r="U499" s="8" t="s">
        <v>16</v>
      </c>
      <c r="V499" s="10" t="s">
        <v>1306</v>
      </c>
      <c r="W499" s="13">
        <f>TRUNC((Tabela1[[#This Row],[DATA OCORRÊNCIA]]-Tabela1[[#This Row],[DATA NASCIMENTO]])/365)</f>
        <v>41</v>
      </c>
      <c r="X499" s="12">
        <f>TRUNC((Tabela1[[#This Row],[DATA OCORRÊNCIA]]-Tabela1[[#This Row],[DATA ADMISSAO]])/365)</f>
        <v>12</v>
      </c>
      <c r="Y499" s="12" t="str">
        <f>VLOOKUP(Tabela1[[#This Row],[IDADE]],Informações!F:G,2,0)</f>
        <v>41- 50 ANOS</v>
      </c>
      <c r="Z499" s="15" t="str">
        <f>VLOOKUP(Tabela1[[#This Row],[ANOS DE EMPRESA]],Informações!I:J,2,0)</f>
        <v>11 - 20 ANOS</v>
      </c>
    </row>
    <row r="500" spans="3:26" x14ac:dyDescent="0.25">
      <c r="C500" s="8">
        <v>497</v>
      </c>
      <c r="D500" s="8" t="s">
        <v>35</v>
      </c>
      <c r="E500" s="8" t="s">
        <v>36</v>
      </c>
      <c r="F500" s="8" t="s">
        <v>535</v>
      </c>
      <c r="G500" s="8" t="s">
        <v>1158</v>
      </c>
      <c r="H500" s="8" t="s">
        <v>1294</v>
      </c>
      <c r="I500" s="9">
        <v>39511</v>
      </c>
      <c r="J500" s="9">
        <v>23679</v>
      </c>
      <c r="K500" s="8" t="s">
        <v>25</v>
      </c>
      <c r="L500" s="9">
        <v>43255.729166666664</v>
      </c>
      <c r="M500" s="8" t="s">
        <v>1299</v>
      </c>
      <c r="N500" s="8" t="s">
        <v>16</v>
      </c>
      <c r="O500" s="8">
        <v>0</v>
      </c>
      <c r="P500" s="8">
        <v>0</v>
      </c>
      <c r="Q500" s="8" t="s">
        <v>1341</v>
      </c>
      <c r="R500" s="8" t="s">
        <v>14</v>
      </c>
      <c r="S500" s="8" t="s">
        <v>15</v>
      </c>
      <c r="T500" s="8" t="s">
        <v>13</v>
      </c>
      <c r="U500" s="8" t="s">
        <v>16</v>
      </c>
      <c r="V500" s="10" t="s">
        <v>1304</v>
      </c>
      <c r="W500" s="13">
        <f>TRUNC((Tabela1[[#This Row],[DATA OCORRÊNCIA]]-Tabela1[[#This Row],[DATA NASCIMENTO]])/365)</f>
        <v>53</v>
      </c>
      <c r="X500" s="12">
        <f>TRUNC((Tabela1[[#This Row],[DATA OCORRÊNCIA]]-Tabela1[[#This Row],[DATA ADMISSAO]])/365)</f>
        <v>10</v>
      </c>
      <c r="Y500" s="12" t="str">
        <f>VLOOKUP(Tabela1[[#This Row],[IDADE]],Informações!F:G,2,0)</f>
        <v>51 - 60 ANOS</v>
      </c>
      <c r="Z500" s="15" t="str">
        <f>VLOOKUP(Tabela1[[#This Row],[ANOS DE EMPRESA]],Informações!I:J,2,0)</f>
        <v>6 - 10 ANOS</v>
      </c>
    </row>
    <row r="501" spans="3:26" x14ac:dyDescent="0.25">
      <c r="C501" s="8">
        <v>498</v>
      </c>
      <c r="D501" s="8" t="s">
        <v>35</v>
      </c>
      <c r="E501" s="8" t="s">
        <v>36</v>
      </c>
      <c r="F501" s="8" t="s">
        <v>536</v>
      </c>
      <c r="G501" s="8" t="s">
        <v>1159</v>
      </c>
      <c r="H501" s="8" t="s">
        <v>1297</v>
      </c>
      <c r="I501" s="9">
        <v>42473</v>
      </c>
      <c r="J501" s="9">
        <v>27630</v>
      </c>
      <c r="K501" s="8" t="s">
        <v>21</v>
      </c>
      <c r="L501" s="9">
        <v>43172.923611111109</v>
      </c>
      <c r="M501" s="8" t="s">
        <v>1299</v>
      </c>
      <c r="N501" s="8" t="s">
        <v>13</v>
      </c>
      <c r="O501" s="8">
        <v>60</v>
      </c>
      <c r="P501" s="8">
        <v>0</v>
      </c>
      <c r="Q501" s="8" t="s">
        <v>1341</v>
      </c>
      <c r="R501" s="8" t="s">
        <v>20</v>
      </c>
      <c r="S501" s="8" t="s">
        <v>15</v>
      </c>
      <c r="T501" s="8" t="s">
        <v>13</v>
      </c>
      <c r="U501" s="8" t="s">
        <v>13</v>
      </c>
      <c r="V501" s="10" t="s">
        <v>1309</v>
      </c>
      <c r="W501" s="13">
        <f>TRUNC((Tabela1[[#This Row],[DATA OCORRÊNCIA]]-Tabela1[[#This Row],[DATA NASCIMENTO]])/365)</f>
        <v>42</v>
      </c>
      <c r="X501" s="12">
        <f>TRUNC((Tabela1[[#This Row],[DATA OCORRÊNCIA]]-Tabela1[[#This Row],[DATA ADMISSAO]])/365)</f>
        <v>1</v>
      </c>
      <c r="Y501" s="12" t="str">
        <f>VLOOKUP(Tabela1[[#This Row],[IDADE]],Informações!F:G,2,0)</f>
        <v>41- 50 ANOS</v>
      </c>
      <c r="Z501" s="15" t="str">
        <f>VLOOKUP(Tabela1[[#This Row],[ANOS DE EMPRESA]],Informações!I:J,2,0)</f>
        <v>1 - 5 ANOS</v>
      </c>
    </row>
    <row r="502" spans="3:26" x14ac:dyDescent="0.25">
      <c r="C502" s="8">
        <v>499</v>
      </c>
      <c r="D502" s="8" t="s">
        <v>35</v>
      </c>
      <c r="E502" s="8" t="s">
        <v>36</v>
      </c>
      <c r="F502" s="8" t="s">
        <v>537</v>
      </c>
      <c r="G502" s="8" t="s">
        <v>1160</v>
      </c>
      <c r="H502" s="8" t="s">
        <v>1292</v>
      </c>
      <c r="I502" s="9">
        <v>43095</v>
      </c>
      <c r="J502" s="9">
        <v>34442</v>
      </c>
      <c r="K502" s="8" t="s">
        <v>25</v>
      </c>
      <c r="L502" s="9">
        <v>43208.770833333336</v>
      </c>
      <c r="M502" s="8" t="s">
        <v>1300</v>
      </c>
      <c r="N502" s="8" t="s">
        <v>16</v>
      </c>
      <c r="O502" s="8">
        <v>0</v>
      </c>
      <c r="P502" s="8">
        <v>0</v>
      </c>
      <c r="Q502" s="8" t="s">
        <v>22</v>
      </c>
      <c r="R502" s="8" t="s">
        <v>1313</v>
      </c>
      <c r="S502" s="8" t="s">
        <v>15</v>
      </c>
      <c r="T502" s="8" t="s">
        <v>13</v>
      </c>
      <c r="U502" s="8" t="s">
        <v>16</v>
      </c>
      <c r="V502" s="10" t="s">
        <v>1309</v>
      </c>
      <c r="W502" s="13">
        <f>TRUNC((Tabela1[[#This Row],[DATA OCORRÊNCIA]]-Tabela1[[#This Row],[DATA NASCIMENTO]])/365)</f>
        <v>24</v>
      </c>
      <c r="X502" s="12">
        <f>TRUNC((Tabela1[[#This Row],[DATA OCORRÊNCIA]]-Tabela1[[#This Row],[DATA ADMISSAO]])/365)</f>
        <v>0</v>
      </c>
      <c r="Y502" s="12" t="str">
        <f>VLOOKUP(Tabela1[[#This Row],[IDADE]],Informações!F:G,2,0)</f>
        <v>21 - 25 ANOS</v>
      </c>
      <c r="Z502" s="15" t="str">
        <f>VLOOKUP(Tabela1[[#This Row],[ANOS DE EMPRESA]],Informações!I:J,2,0)</f>
        <v>MENOS DE 1 ANO</v>
      </c>
    </row>
    <row r="503" spans="3:26" x14ac:dyDescent="0.25">
      <c r="C503" s="8">
        <v>500</v>
      </c>
      <c r="D503" s="8" t="s">
        <v>35</v>
      </c>
      <c r="E503" s="8" t="s">
        <v>36</v>
      </c>
      <c r="F503" s="8" t="s">
        <v>538</v>
      </c>
      <c r="G503" s="8" t="s">
        <v>1161</v>
      </c>
      <c r="H503" s="8" t="s">
        <v>1294</v>
      </c>
      <c r="I503" s="9">
        <v>40577</v>
      </c>
      <c r="J503" s="9">
        <v>22594</v>
      </c>
      <c r="K503" s="8" t="s">
        <v>25</v>
      </c>
      <c r="L503" s="9">
        <v>43454.430555555555</v>
      </c>
      <c r="M503" s="8" t="s">
        <v>1301</v>
      </c>
      <c r="N503" s="8" t="s">
        <v>16</v>
      </c>
      <c r="O503" s="8">
        <v>0</v>
      </c>
      <c r="P503" s="8">
        <v>0</v>
      </c>
      <c r="Q503" s="8" t="s">
        <v>1341</v>
      </c>
      <c r="R503" s="8" t="s">
        <v>14</v>
      </c>
      <c r="S503" s="8" t="s">
        <v>15</v>
      </c>
      <c r="T503" s="8" t="s">
        <v>13</v>
      </c>
      <c r="U503" s="8" t="s">
        <v>16</v>
      </c>
      <c r="V503" s="10" t="s">
        <v>1310</v>
      </c>
      <c r="W503" s="13">
        <f>TRUNC((Tabela1[[#This Row],[DATA OCORRÊNCIA]]-Tabela1[[#This Row],[DATA NASCIMENTO]])/365)</f>
        <v>57</v>
      </c>
      <c r="X503" s="12">
        <f>TRUNC((Tabela1[[#This Row],[DATA OCORRÊNCIA]]-Tabela1[[#This Row],[DATA ADMISSAO]])/365)</f>
        <v>7</v>
      </c>
      <c r="Y503" s="12" t="str">
        <f>VLOOKUP(Tabela1[[#This Row],[IDADE]],Informações!F:G,2,0)</f>
        <v>51 - 60 ANOS</v>
      </c>
      <c r="Z503" s="15" t="str">
        <f>VLOOKUP(Tabela1[[#This Row],[ANOS DE EMPRESA]],Informações!I:J,2,0)</f>
        <v>6 - 10 ANOS</v>
      </c>
    </row>
    <row r="504" spans="3:26" x14ac:dyDescent="0.25">
      <c r="C504" s="8">
        <v>501</v>
      </c>
      <c r="D504" s="8" t="s">
        <v>35</v>
      </c>
      <c r="E504" s="8" t="s">
        <v>36</v>
      </c>
      <c r="F504" s="8" t="s">
        <v>539</v>
      </c>
      <c r="G504" s="8" t="s">
        <v>1162</v>
      </c>
      <c r="H504" s="8" t="s">
        <v>1293</v>
      </c>
      <c r="I504" s="9">
        <v>42656</v>
      </c>
      <c r="J504" s="9">
        <v>34014</v>
      </c>
      <c r="K504" s="8" t="s">
        <v>21</v>
      </c>
      <c r="L504" s="9">
        <v>43128.868055555555</v>
      </c>
      <c r="M504" s="8" t="s">
        <v>1299</v>
      </c>
      <c r="N504" s="8" t="s">
        <v>16</v>
      </c>
      <c r="O504" s="8">
        <v>10</v>
      </c>
      <c r="P504" s="8">
        <v>0</v>
      </c>
      <c r="Q504" s="8" t="s">
        <v>1341</v>
      </c>
      <c r="R504" s="8" t="s">
        <v>14</v>
      </c>
      <c r="S504" s="8" t="s">
        <v>15</v>
      </c>
      <c r="T504" s="8" t="s">
        <v>13</v>
      </c>
      <c r="U504" s="8" t="s">
        <v>16</v>
      </c>
      <c r="V504" s="10" t="s">
        <v>1302</v>
      </c>
      <c r="W504" s="13">
        <f>TRUNC((Tabela1[[#This Row],[DATA OCORRÊNCIA]]-Tabela1[[#This Row],[DATA NASCIMENTO]])/365)</f>
        <v>24</v>
      </c>
      <c r="X504" s="12">
        <f>TRUNC((Tabela1[[#This Row],[DATA OCORRÊNCIA]]-Tabela1[[#This Row],[DATA ADMISSAO]])/365)</f>
        <v>1</v>
      </c>
      <c r="Y504" s="12" t="str">
        <f>VLOOKUP(Tabela1[[#This Row],[IDADE]],Informações!F:G,2,0)</f>
        <v>21 - 25 ANOS</v>
      </c>
      <c r="Z504" s="15" t="str">
        <f>VLOOKUP(Tabela1[[#This Row],[ANOS DE EMPRESA]],Informações!I:J,2,0)</f>
        <v>1 - 5 ANOS</v>
      </c>
    </row>
    <row r="505" spans="3:26" x14ac:dyDescent="0.25">
      <c r="C505" s="8">
        <v>502</v>
      </c>
      <c r="D505" s="8" t="s">
        <v>35</v>
      </c>
      <c r="E505" s="8" t="s">
        <v>38</v>
      </c>
      <c r="F505" s="8" t="s">
        <v>540</v>
      </c>
      <c r="G505" s="8" t="s">
        <v>1163</v>
      </c>
      <c r="H505" s="8" t="s">
        <v>1298</v>
      </c>
      <c r="I505" s="9">
        <v>43048</v>
      </c>
      <c r="J505" s="9">
        <v>35902</v>
      </c>
      <c r="K505" s="8" t="s">
        <v>25</v>
      </c>
      <c r="L505" s="9">
        <v>43340.908333333333</v>
      </c>
      <c r="M505" s="8" t="s">
        <v>1301</v>
      </c>
      <c r="N505" s="8" t="s">
        <v>16</v>
      </c>
      <c r="O505" s="8">
        <v>4</v>
      </c>
      <c r="P505" s="8">
        <v>0</v>
      </c>
      <c r="Q505" s="8" t="s">
        <v>1341</v>
      </c>
      <c r="R505" s="8" t="s">
        <v>14</v>
      </c>
      <c r="S505" s="8" t="s">
        <v>15</v>
      </c>
      <c r="T505" s="8" t="s">
        <v>13</v>
      </c>
      <c r="U505" s="8" t="s">
        <v>16</v>
      </c>
      <c r="V505" s="10" t="s">
        <v>1309</v>
      </c>
      <c r="W505" s="13">
        <f>TRUNC((Tabela1[[#This Row],[DATA OCORRÊNCIA]]-Tabela1[[#This Row],[DATA NASCIMENTO]])/365)</f>
        <v>20</v>
      </c>
      <c r="X505" s="12">
        <f>TRUNC((Tabela1[[#This Row],[DATA OCORRÊNCIA]]-Tabela1[[#This Row],[DATA ADMISSAO]])/365)</f>
        <v>0</v>
      </c>
      <c r="Y505" s="12" t="str">
        <f>VLOOKUP(Tabela1[[#This Row],[IDADE]],Informações!F:G,2,0)</f>
        <v>18 - 20 ANOS</v>
      </c>
      <c r="Z505" s="15" t="str">
        <f>VLOOKUP(Tabela1[[#This Row],[ANOS DE EMPRESA]],Informações!I:J,2,0)</f>
        <v>MENOS DE 1 ANO</v>
      </c>
    </row>
    <row r="506" spans="3:26" x14ac:dyDescent="0.25">
      <c r="C506" s="8">
        <v>503</v>
      </c>
      <c r="D506" s="8" t="s">
        <v>35</v>
      </c>
      <c r="E506" s="8" t="s">
        <v>38</v>
      </c>
      <c r="F506" s="8" t="s">
        <v>541</v>
      </c>
      <c r="G506" s="8" t="s">
        <v>1164</v>
      </c>
      <c r="H506" s="8" t="s">
        <v>36</v>
      </c>
      <c r="I506" s="9">
        <v>42871</v>
      </c>
      <c r="J506" s="9">
        <v>33419</v>
      </c>
      <c r="K506" s="8" t="s">
        <v>25</v>
      </c>
      <c r="L506" s="9">
        <v>43340.996527777781</v>
      </c>
      <c r="M506" s="8" t="s">
        <v>1299</v>
      </c>
      <c r="N506" s="8" t="s">
        <v>13</v>
      </c>
      <c r="O506" s="8">
        <v>3</v>
      </c>
      <c r="P506" s="8">
        <v>0</v>
      </c>
      <c r="Q506" s="8" t="s">
        <v>1341</v>
      </c>
      <c r="R506" s="8" t="s">
        <v>19</v>
      </c>
      <c r="S506" s="8" t="s">
        <v>15</v>
      </c>
      <c r="T506" s="8" t="s">
        <v>13</v>
      </c>
      <c r="U506" s="8" t="s">
        <v>16</v>
      </c>
      <c r="V506" s="10" t="s">
        <v>1307</v>
      </c>
      <c r="W506" s="13">
        <f>TRUNC((Tabela1[[#This Row],[DATA OCORRÊNCIA]]-Tabela1[[#This Row],[DATA NASCIMENTO]])/365)</f>
        <v>27</v>
      </c>
      <c r="X506" s="12">
        <f>TRUNC((Tabela1[[#This Row],[DATA OCORRÊNCIA]]-Tabela1[[#This Row],[DATA ADMISSAO]])/365)</f>
        <v>1</v>
      </c>
      <c r="Y506" s="12" t="str">
        <f>VLOOKUP(Tabela1[[#This Row],[IDADE]],Informações!F:G,2,0)</f>
        <v>26 - 30 ANOS</v>
      </c>
      <c r="Z506" s="15" t="str">
        <f>VLOOKUP(Tabela1[[#This Row],[ANOS DE EMPRESA]],Informações!I:J,2,0)</f>
        <v>1 - 5 ANOS</v>
      </c>
    </row>
    <row r="507" spans="3:26" x14ac:dyDescent="0.25">
      <c r="C507" s="8">
        <v>504</v>
      </c>
      <c r="D507" s="8" t="s">
        <v>35</v>
      </c>
      <c r="E507" s="8" t="s">
        <v>36</v>
      </c>
      <c r="F507" s="8" t="s">
        <v>542</v>
      </c>
      <c r="G507" s="8" t="s">
        <v>1165</v>
      </c>
      <c r="H507" s="8" t="s">
        <v>36</v>
      </c>
      <c r="I507" s="9">
        <v>43200</v>
      </c>
      <c r="J507" s="9">
        <v>36269</v>
      </c>
      <c r="K507" s="8" t="s">
        <v>25</v>
      </c>
      <c r="L507" s="9">
        <v>43399.923611111109</v>
      </c>
      <c r="M507" s="8" t="s">
        <v>1300</v>
      </c>
      <c r="N507" s="8" t="s">
        <v>16</v>
      </c>
      <c r="O507" s="8">
        <v>3</v>
      </c>
      <c r="P507" s="8">
        <v>0</v>
      </c>
      <c r="Q507" s="8" t="s">
        <v>1341</v>
      </c>
      <c r="R507" s="8" t="s">
        <v>20</v>
      </c>
      <c r="S507" s="8" t="s">
        <v>15</v>
      </c>
      <c r="T507" s="8" t="s">
        <v>13</v>
      </c>
      <c r="U507" s="8" t="s">
        <v>16</v>
      </c>
      <c r="V507" s="10" t="s">
        <v>1302</v>
      </c>
      <c r="W507" s="13">
        <f>TRUNC((Tabela1[[#This Row],[DATA OCORRÊNCIA]]-Tabela1[[#This Row],[DATA NASCIMENTO]])/365)</f>
        <v>19</v>
      </c>
      <c r="X507" s="12">
        <f>TRUNC((Tabela1[[#This Row],[DATA OCORRÊNCIA]]-Tabela1[[#This Row],[DATA ADMISSAO]])/365)</f>
        <v>0</v>
      </c>
      <c r="Y507" s="12" t="str">
        <f>VLOOKUP(Tabela1[[#This Row],[IDADE]],Informações!F:G,2,0)</f>
        <v>18 - 20 ANOS</v>
      </c>
      <c r="Z507" s="15" t="str">
        <f>VLOOKUP(Tabela1[[#This Row],[ANOS DE EMPRESA]],Informações!I:J,2,0)</f>
        <v>MENOS DE 1 ANO</v>
      </c>
    </row>
    <row r="508" spans="3:26" x14ac:dyDescent="0.25">
      <c r="C508" s="8">
        <v>505</v>
      </c>
      <c r="D508" s="8" t="s">
        <v>35</v>
      </c>
      <c r="E508" s="8" t="s">
        <v>36</v>
      </c>
      <c r="F508" s="8" t="s">
        <v>543</v>
      </c>
      <c r="G508" s="8" t="s">
        <v>1166</v>
      </c>
      <c r="H508" s="8" t="s">
        <v>1297</v>
      </c>
      <c r="I508" s="9">
        <v>42121</v>
      </c>
      <c r="J508" s="9">
        <v>34968</v>
      </c>
      <c r="K508" s="8" t="s">
        <v>25</v>
      </c>
      <c r="L508" s="9">
        <v>43322.6875</v>
      </c>
      <c r="M508" s="8" t="s">
        <v>1301</v>
      </c>
      <c r="N508" s="8" t="s">
        <v>16</v>
      </c>
      <c r="O508" s="8">
        <v>3</v>
      </c>
      <c r="P508" s="8">
        <v>0</v>
      </c>
      <c r="Q508" s="8" t="s">
        <v>1341</v>
      </c>
      <c r="R508" s="8" t="s">
        <v>20</v>
      </c>
      <c r="S508" s="8" t="s">
        <v>15</v>
      </c>
      <c r="T508" s="8" t="s">
        <v>13</v>
      </c>
      <c r="U508" s="8" t="s">
        <v>16</v>
      </c>
      <c r="V508" s="10" t="s">
        <v>1302</v>
      </c>
      <c r="W508" s="13">
        <f>TRUNC((Tabela1[[#This Row],[DATA OCORRÊNCIA]]-Tabela1[[#This Row],[DATA NASCIMENTO]])/365)</f>
        <v>22</v>
      </c>
      <c r="X508" s="12">
        <f>TRUNC((Tabela1[[#This Row],[DATA OCORRÊNCIA]]-Tabela1[[#This Row],[DATA ADMISSAO]])/365)</f>
        <v>3</v>
      </c>
      <c r="Y508" s="12" t="str">
        <f>VLOOKUP(Tabela1[[#This Row],[IDADE]],Informações!F:G,2,0)</f>
        <v>21 - 25 ANOS</v>
      </c>
      <c r="Z508" s="15" t="str">
        <f>VLOOKUP(Tabela1[[#This Row],[ANOS DE EMPRESA]],Informações!I:J,2,0)</f>
        <v>1 - 5 ANOS</v>
      </c>
    </row>
    <row r="509" spans="3:26" x14ac:dyDescent="0.25">
      <c r="C509" s="8">
        <v>506</v>
      </c>
      <c r="D509" s="8" t="s">
        <v>35</v>
      </c>
      <c r="E509" s="8" t="s">
        <v>38</v>
      </c>
      <c r="F509" s="8" t="s">
        <v>544</v>
      </c>
      <c r="G509" s="8" t="s">
        <v>1167</v>
      </c>
      <c r="H509" s="8" t="s">
        <v>36</v>
      </c>
      <c r="I509" s="9">
        <v>41100</v>
      </c>
      <c r="J509" s="9">
        <v>28070</v>
      </c>
      <c r="K509" s="8" t="s">
        <v>25</v>
      </c>
      <c r="L509" s="9">
        <v>43529.680555555555</v>
      </c>
      <c r="M509" s="8" t="s">
        <v>1301</v>
      </c>
      <c r="N509" s="8" t="s">
        <v>16</v>
      </c>
      <c r="O509" s="8">
        <v>2</v>
      </c>
      <c r="P509" s="8">
        <v>0</v>
      </c>
      <c r="Q509" s="8" t="s">
        <v>1341</v>
      </c>
      <c r="R509" s="8" t="s">
        <v>1313</v>
      </c>
      <c r="S509" s="8" t="s">
        <v>15</v>
      </c>
      <c r="T509" s="8" t="s">
        <v>13</v>
      </c>
      <c r="U509" s="8" t="s">
        <v>16</v>
      </c>
      <c r="V509" s="10" t="s">
        <v>1310</v>
      </c>
      <c r="W509" s="13">
        <f>TRUNC((Tabela1[[#This Row],[DATA OCORRÊNCIA]]-Tabela1[[#This Row],[DATA NASCIMENTO]])/365)</f>
        <v>42</v>
      </c>
      <c r="X509" s="12">
        <f>TRUNC((Tabela1[[#This Row],[DATA OCORRÊNCIA]]-Tabela1[[#This Row],[DATA ADMISSAO]])/365)</f>
        <v>6</v>
      </c>
      <c r="Y509" s="12" t="str">
        <f>VLOOKUP(Tabela1[[#This Row],[IDADE]],Informações!F:G,2,0)</f>
        <v>41- 50 ANOS</v>
      </c>
      <c r="Z509" s="15" t="str">
        <f>VLOOKUP(Tabela1[[#This Row],[ANOS DE EMPRESA]],Informações!I:J,2,0)</f>
        <v>6 - 10 ANOS</v>
      </c>
    </row>
    <row r="510" spans="3:26" x14ac:dyDescent="0.25">
      <c r="C510" s="8">
        <v>507</v>
      </c>
      <c r="D510" s="8" t="s">
        <v>35</v>
      </c>
      <c r="E510" s="8" t="s">
        <v>36</v>
      </c>
      <c r="F510" s="8" t="s">
        <v>545</v>
      </c>
      <c r="G510" s="8" t="s">
        <v>1168</v>
      </c>
      <c r="H510" s="8" t="s">
        <v>1293</v>
      </c>
      <c r="I510" s="9">
        <v>41348</v>
      </c>
      <c r="J510" s="9">
        <v>29082</v>
      </c>
      <c r="K510" s="8" t="s">
        <v>25</v>
      </c>
      <c r="L510" s="9">
        <v>43261.527777777781</v>
      </c>
      <c r="M510" s="8" t="s">
        <v>1300</v>
      </c>
      <c r="N510" s="8" t="s">
        <v>16</v>
      </c>
      <c r="O510" s="8">
        <v>0</v>
      </c>
      <c r="P510" s="8">
        <v>0</v>
      </c>
      <c r="Q510" s="8" t="s">
        <v>1341</v>
      </c>
      <c r="R510" s="8" t="s">
        <v>14</v>
      </c>
      <c r="S510" s="8" t="s">
        <v>15</v>
      </c>
      <c r="T510" s="8" t="s">
        <v>13</v>
      </c>
      <c r="U510" s="8" t="s">
        <v>16</v>
      </c>
      <c r="V510" s="10" t="s">
        <v>1305</v>
      </c>
      <c r="W510" s="13">
        <f>TRUNC((Tabela1[[#This Row],[DATA OCORRÊNCIA]]-Tabela1[[#This Row],[DATA NASCIMENTO]])/365)</f>
        <v>38</v>
      </c>
      <c r="X510" s="12">
        <f>TRUNC((Tabela1[[#This Row],[DATA OCORRÊNCIA]]-Tabela1[[#This Row],[DATA ADMISSAO]])/365)</f>
        <v>5</v>
      </c>
      <c r="Y510" s="12" t="str">
        <f>VLOOKUP(Tabela1[[#This Row],[IDADE]],Informações!F:G,2,0)</f>
        <v>31 - 40 ANOS</v>
      </c>
      <c r="Z510" s="15" t="str">
        <f>VLOOKUP(Tabela1[[#This Row],[ANOS DE EMPRESA]],Informações!I:J,2,0)</f>
        <v>1 - 5 ANOS</v>
      </c>
    </row>
    <row r="511" spans="3:26" x14ac:dyDescent="0.25">
      <c r="C511" s="8">
        <v>508</v>
      </c>
      <c r="D511" s="8" t="s">
        <v>35</v>
      </c>
      <c r="E511" s="8" t="s">
        <v>36</v>
      </c>
      <c r="F511" s="8" t="s">
        <v>546</v>
      </c>
      <c r="G511" s="8" t="s">
        <v>1169</v>
      </c>
      <c r="H511" s="8" t="s">
        <v>36</v>
      </c>
      <c r="I511" s="9">
        <v>43307</v>
      </c>
      <c r="J511" s="9">
        <v>35766</v>
      </c>
      <c r="K511" s="8" t="s">
        <v>25</v>
      </c>
      <c r="L511" s="9">
        <v>43328.9375</v>
      </c>
      <c r="M511" s="8" t="s">
        <v>1299</v>
      </c>
      <c r="N511" s="8" t="s">
        <v>16</v>
      </c>
      <c r="O511" s="8">
        <v>0</v>
      </c>
      <c r="P511" s="8">
        <v>0</v>
      </c>
      <c r="Q511" s="8" t="s">
        <v>1341</v>
      </c>
      <c r="R511" s="8" t="s">
        <v>14</v>
      </c>
      <c r="S511" s="8" t="s">
        <v>15</v>
      </c>
      <c r="T511" s="8" t="s">
        <v>13</v>
      </c>
      <c r="U511" s="8" t="s">
        <v>16</v>
      </c>
      <c r="V511" s="10" t="s">
        <v>1310</v>
      </c>
      <c r="W511" s="13">
        <f>TRUNC((Tabela1[[#This Row],[DATA OCORRÊNCIA]]-Tabela1[[#This Row],[DATA NASCIMENTO]])/365)</f>
        <v>20</v>
      </c>
      <c r="X511" s="12">
        <f>TRUNC((Tabela1[[#This Row],[DATA OCORRÊNCIA]]-Tabela1[[#This Row],[DATA ADMISSAO]])/365)</f>
        <v>0</v>
      </c>
      <c r="Y511" s="12" t="str">
        <f>VLOOKUP(Tabela1[[#This Row],[IDADE]],Informações!F:G,2,0)</f>
        <v>18 - 20 ANOS</v>
      </c>
      <c r="Z511" s="15" t="str">
        <f>VLOOKUP(Tabela1[[#This Row],[ANOS DE EMPRESA]],Informações!I:J,2,0)</f>
        <v>MENOS DE 1 ANO</v>
      </c>
    </row>
    <row r="512" spans="3:26" x14ac:dyDescent="0.25">
      <c r="C512" s="8">
        <v>509</v>
      </c>
      <c r="D512" s="8" t="s">
        <v>35</v>
      </c>
      <c r="E512" s="8" t="s">
        <v>36</v>
      </c>
      <c r="F512" s="8" t="s">
        <v>547</v>
      </c>
      <c r="G512" s="8" t="s">
        <v>1170</v>
      </c>
      <c r="H512" s="8" t="s">
        <v>1297</v>
      </c>
      <c r="I512" s="9">
        <v>37020</v>
      </c>
      <c r="J512" s="9">
        <v>27936</v>
      </c>
      <c r="K512" s="8" t="s">
        <v>25</v>
      </c>
      <c r="L512" s="9">
        <v>43401.826388888891</v>
      </c>
      <c r="M512" s="8" t="s">
        <v>1299</v>
      </c>
      <c r="N512" s="8" t="s">
        <v>16</v>
      </c>
      <c r="O512" s="8">
        <v>0</v>
      </c>
      <c r="P512" s="8">
        <v>0</v>
      </c>
      <c r="Q512" s="8" t="s">
        <v>1341</v>
      </c>
      <c r="R512" s="8" t="s">
        <v>14</v>
      </c>
      <c r="S512" s="8" t="s">
        <v>15</v>
      </c>
      <c r="T512" s="8" t="s">
        <v>13</v>
      </c>
      <c r="U512" s="8" t="s">
        <v>16</v>
      </c>
      <c r="V512" s="10" t="s">
        <v>1310</v>
      </c>
      <c r="W512" s="13">
        <f>TRUNC((Tabela1[[#This Row],[DATA OCORRÊNCIA]]-Tabela1[[#This Row],[DATA NASCIMENTO]])/365)</f>
        <v>42</v>
      </c>
      <c r="X512" s="12">
        <f>TRUNC((Tabela1[[#This Row],[DATA OCORRÊNCIA]]-Tabela1[[#This Row],[DATA ADMISSAO]])/365)</f>
        <v>17</v>
      </c>
      <c r="Y512" s="12" t="str">
        <f>VLOOKUP(Tabela1[[#This Row],[IDADE]],Informações!F:G,2,0)</f>
        <v>41- 50 ANOS</v>
      </c>
      <c r="Z512" s="15" t="str">
        <f>VLOOKUP(Tabela1[[#This Row],[ANOS DE EMPRESA]],Informações!I:J,2,0)</f>
        <v>11 - 20 ANOS</v>
      </c>
    </row>
    <row r="513" spans="3:26" x14ac:dyDescent="0.25">
      <c r="C513" s="8">
        <v>510</v>
      </c>
      <c r="D513" s="8" t="s">
        <v>35</v>
      </c>
      <c r="E513" s="8" t="s">
        <v>36</v>
      </c>
      <c r="F513" s="8" t="s">
        <v>548</v>
      </c>
      <c r="G513" s="8" t="s">
        <v>1171</v>
      </c>
      <c r="H513" s="8" t="s">
        <v>1294</v>
      </c>
      <c r="I513" s="9">
        <v>40255</v>
      </c>
      <c r="J513" s="9">
        <v>30073</v>
      </c>
      <c r="K513" s="8" t="s">
        <v>25</v>
      </c>
      <c r="L513" s="9">
        <v>43483.888888888891</v>
      </c>
      <c r="M513" s="8" t="s">
        <v>1301</v>
      </c>
      <c r="N513" s="8" t="s">
        <v>13</v>
      </c>
      <c r="O513" s="8">
        <v>60</v>
      </c>
      <c r="P513" s="8">
        <v>0</v>
      </c>
      <c r="Q513" s="8" t="s">
        <v>1341</v>
      </c>
      <c r="R513" s="8" t="s">
        <v>28</v>
      </c>
      <c r="S513" s="8" t="s">
        <v>15</v>
      </c>
      <c r="T513" s="8" t="s">
        <v>13</v>
      </c>
      <c r="U513" s="8" t="s">
        <v>13</v>
      </c>
      <c r="V513" s="10" t="s">
        <v>1304</v>
      </c>
      <c r="W513" s="13">
        <f>TRUNC((Tabela1[[#This Row],[DATA OCORRÊNCIA]]-Tabela1[[#This Row],[DATA NASCIMENTO]])/365)</f>
        <v>36</v>
      </c>
      <c r="X513" s="12">
        <f>TRUNC((Tabela1[[#This Row],[DATA OCORRÊNCIA]]-Tabela1[[#This Row],[DATA ADMISSAO]])/365)</f>
        <v>8</v>
      </c>
      <c r="Y513" s="12" t="str">
        <f>VLOOKUP(Tabela1[[#This Row],[IDADE]],Informações!F:G,2,0)</f>
        <v>31 - 40 ANOS</v>
      </c>
      <c r="Z513" s="15" t="str">
        <f>VLOOKUP(Tabela1[[#This Row],[ANOS DE EMPRESA]],Informações!I:J,2,0)</f>
        <v>6 - 10 ANOS</v>
      </c>
    </row>
    <row r="514" spans="3:26" x14ac:dyDescent="0.25">
      <c r="C514" s="8">
        <v>511</v>
      </c>
      <c r="D514" s="8" t="s">
        <v>35</v>
      </c>
      <c r="E514" s="8" t="s">
        <v>38</v>
      </c>
      <c r="F514" s="8" t="s">
        <v>549</v>
      </c>
      <c r="G514" s="8" t="s">
        <v>1172</v>
      </c>
      <c r="H514" s="8" t="s">
        <v>1294</v>
      </c>
      <c r="I514" s="9">
        <v>37734</v>
      </c>
      <c r="J514" s="9">
        <v>29735</v>
      </c>
      <c r="K514" s="8" t="s">
        <v>21</v>
      </c>
      <c r="L514" s="9">
        <v>43139.451388888891</v>
      </c>
      <c r="M514" s="8" t="s">
        <v>1301</v>
      </c>
      <c r="N514" s="8" t="s">
        <v>16</v>
      </c>
      <c r="O514" s="8">
        <v>0</v>
      </c>
      <c r="P514" s="8"/>
      <c r="Q514" s="8" t="s">
        <v>1341</v>
      </c>
      <c r="R514" s="8" t="s">
        <v>14</v>
      </c>
      <c r="S514" s="8" t="s">
        <v>15</v>
      </c>
      <c r="T514" s="8" t="s">
        <v>13</v>
      </c>
      <c r="U514" s="8" t="s">
        <v>16</v>
      </c>
      <c r="V514" s="10" t="s">
        <v>1310</v>
      </c>
      <c r="W514" s="13">
        <f>TRUNC((Tabela1[[#This Row],[DATA OCORRÊNCIA]]-Tabela1[[#This Row],[DATA NASCIMENTO]])/365)</f>
        <v>36</v>
      </c>
      <c r="X514" s="12">
        <f>TRUNC((Tabela1[[#This Row],[DATA OCORRÊNCIA]]-Tabela1[[#This Row],[DATA ADMISSAO]])/365)</f>
        <v>14</v>
      </c>
      <c r="Y514" s="12" t="str">
        <f>VLOOKUP(Tabela1[[#This Row],[IDADE]],Informações!F:G,2,0)</f>
        <v>31 - 40 ANOS</v>
      </c>
      <c r="Z514" s="15" t="str">
        <f>VLOOKUP(Tabela1[[#This Row],[ANOS DE EMPRESA]],Informações!I:J,2,0)</f>
        <v>11 - 20 ANOS</v>
      </c>
    </row>
    <row r="515" spans="3:26" x14ac:dyDescent="0.25">
      <c r="C515" s="8">
        <v>512</v>
      </c>
      <c r="D515" s="8" t="s">
        <v>35</v>
      </c>
      <c r="E515" s="8" t="s">
        <v>23</v>
      </c>
      <c r="F515" s="8" t="s">
        <v>550</v>
      </c>
      <c r="G515" s="8" t="s">
        <v>778</v>
      </c>
      <c r="H515" s="8" t="s">
        <v>36</v>
      </c>
      <c r="I515" s="9">
        <v>42167</v>
      </c>
      <c r="J515" s="9">
        <v>30547</v>
      </c>
      <c r="K515" s="8" t="s">
        <v>25</v>
      </c>
      <c r="L515" s="9">
        <v>43402.385416666664</v>
      </c>
      <c r="M515" s="8" t="s">
        <v>1299</v>
      </c>
      <c r="N515" s="8" t="s">
        <v>16</v>
      </c>
      <c r="O515" s="8">
        <v>0</v>
      </c>
      <c r="P515" s="8"/>
      <c r="Q515" s="8" t="s">
        <v>1341</v>
      </c>
      <c r="R515" s="8" t="s">
        <v>14</v>
      </c>
      <c r="S515" s="8" t="s">
        <v>15</v>
      </c>
      <c r="T515" s="8" t="s">
        <v>13</v>
      </c>
      <c r="U515" s="8" t="s">
        <v>16</v>
      </c>
      <c r="V515" s="10" t="s">
        <v>1310</v>
      </c>
      <c r="W515" s="13">
        <f>TRUNC((Tabela1[[#This Row],[DATA OCORRÊNCIA]]-Tabela1[[#This Row],[DATA NASCIMENTO]])/365)</f>
        <v>35</v>
      </c>
      <c r="X515" s="12">
        <f>TRUNC((Tabela1[[#This Row],[DATA OCORRÊNCIA]]-Tabela1[[#This Row],[DATA ADMISSAO]])/365)</f>
        <v>3</v>
      </c>
      <c r="Y515" s="12" t="str">
        <f>VLOOKUP(Tabela1[[#This Row],[IDADE]],Informações!F:G,2,0)</f>
        <v>31 - 40 ANOS</v>
      </c>
      <c r="Z515" s="15" t="str">
        <f>VLOOKUP(Tabela1[[#This Row],[ANOS DE EMPRESA]],Informações!I:J,2,0)</f>
        <v>1 - 5 ANOS</v>
      </c>
    </row>
    <row r="516" spans="3:26" x14ac:dyDescent="0.25">
      <c r="C516" s="8">
        <v>513</v>
      </c>
      <c r="D516" s="8" t="s">
        <v>35</v>
      </c>
      <c r="E516" s="8" t="s">
        <v>36</v>
      </c>
      <c r="F516" s="8" t="s">
        <v>551</v>
      </c>
      <c r="G516" s="8" t="s">
        <v>1173</v>
      </c>
      <c r="H516" s="8" t="s">
        <v>1297</v>
      </c>
      <c r="I516" s="9">
        <v>37063</v>
      </c>
      <c r="J516" s="9">
        <v>20880</v>
      </c>
      <c r="K516" s="8" t="s">
        <v>26</v>
      </c>
      <c r="L516" s="9">
        <v>43566.583333333336</v>
      </c>
      <c r="M516" s="8" t="s">
        <v>1301</v>
      </c>
      <c r="N516" s="8" t="s">
        <v>16</v>
      </c>
      <c r="O516" s="8">
        <v>8</v>
      </c>
      <c r="P516" s="8">
        <v>0</v>
      </c>
      <c r="Q516" s="8" t="s">
        <v>1341</v>
      </c>
      <c r="R516" s="8" t="s">
        <v>14</v>
      </c>
      <c r="S516" s="8" t="s">
        <v>15</v>
      </c>
      <c r="T516" s="8" t="s">
        <v>13</v>
      </c>
      <c r="U516" s="8" t="s">
        <v>13</v>
      </c>
      <c r="V516" s="10" t="s">
        <v>1310</v>
      </c>
      <c r="W516" s="13">
        <f>TRUNC((Tabela1[[#This Row],[DATA OCORRÊNCIA]]-Tabela1[[#This Row],[DATA NASCIMENTO]])/365)</f>
        <v>62</v>
      </c>
      <c r="X516" s="12">
        <f>TRUNC((Tabela1[[#This Row],[DATA OCORRÊNCIA]]-Tabela1[[#This Row],[DATA ADMISSAO]])/365)</f>
        <v>17</v>
      </c>
      <c r="Y516" s="12" t="str">
        <f>VLOOKUP(Tabela1[[#This Row],[IDADE]],Informações!F:G,2,0)</f>
        <v>ACIMA DOS 60 ANOS</v>
      </c>
      <c r="Z516" s="15" t="str">
        <f>VLOOKUP(Tabela1[[#This Row],[ANOS DE EMPRESA]],Informações!I:J,2,0)</f>
        <v>11 - 20 ANOS</v>
      </c>
    </row>
    <row r="517" spans="3:26" x14ac:dyDescent="0.25">
      <c r="C517" s="8">
        <v>514</v>
      </c>
      <c r="D517" s="8" t="s">
        <v>35</v>
      </c>
      <c r="E517" s="8" t="s">
        <v>36</v>
      </c>
      <c r="F517" s="8" t="s">
        <v>552</v>
      </c>
      <c r="G517" s="8" t="s">
        <v>1174</v>
      </c>
      <c r="H517" s="8" t="s">
        <v>1294</v>
      </c>
      <c r="I517" s="9">
        <v>41548</v>
      </c>
      <c r="J517" s="9">
        <v>31343</v>
      </c>
      <c r="K517" s="8" t="s">
        <v>25</v>
      </c>
      <c r="L517" s="9">
        <v>43377.354166666664</v>
      </c>
      <c r="M517" s="8" t="s">
        <v>1301</v>
      </c>
      <c r="N517" s="8" t="s">
        <v>16</v>
      </c>
      <c r="O517" s="8">
        <v>6</v>
      </c>
      <c r="P517" s="8"/>
      <c r="Q517" s="8" t="s">
        <v>1341</v>
      </c>
      <c r="R517" s="8" t="s">
        <v>19</v>
      </c>
      <c r="S517" s="8" t="s">
        <v>15</v>
      </c>
      <c r="T517" s="8" t="s">
        <v>16</v>
      </c>
      <c r="U517" s="8" t="s">
        <v>16</v>
      </c>
      <c r="V517" s="10" t="s">
        <v>1305</v>
      </c>
      <c r="W517" s="13">
        <f>TRUNC((Tabela1[[#This Row],[DATA OCORRÊNCIA]]-Tabela1[[#This Row],[DATA NASCIMENTO]])/365)</f>
        <v>32</v>
      </c>
      <c r="X517" s="12">
        <f>TRUNC((Tabela1[[#This Row],[DATA OCORRÊNCIA]]-Tabela1[[#This Row],[DATA ADMISSAO]])/365)</f>
        <v>5</v>
      </c>
      <c r="Y517" s="12" t="str">
        <f>VLOOKUP(Tabela1[[#This Row],[IDADE]],Informações!F:G,2,0)</f>
        <v>31 - 40 ANOS</v>
      </c>
      <c r="Z517" s="15" t="str">
        <f>VLOOKUP(Tabela1[[#This Row],[ANOS DE EMPRESA]],Informações!I:J,2,0)</f>
        <v>1 - 5 ANOS</v>
      </c>
    </row>
    <row r="518" spans="3:26" x14ac:dyDescent="0.25">
      <c r="C518" s="8">
        <v>515</v>
      </c>
      <c r="D518" s="8" t="s">
        <v>35</v>
      </c>
      <c r="E518" s="8" t="s">
        <v>36</v>
      </c>
      <c r="F518" s="8" t="s">
        <v>553</v>
      </c>
      <c r="G518" s="8" t="s">
        <v>1175</v>
      </c>
      <c r="H518" s="8" t="s">
        <v>36</v>
      </c>
      <c r="I518" s="9">
        <v>43445</v>
      </c>
      <c r="J518" s="9">
        <v>36032</v>
      </c>
      <c r="K518" s="8" t="s">
        <v>25</v>
      </c>
      <c r="L518" s="9">
        <v>43483.75</v>
      </c>
      <c r="M518" s="8" t="s">
        <v>1299</v>
      </c>
      <c r="N518" s="8" t="s">
        <v>16</v>
      </c>
      <c r="O518" s="8">
        <v>0</v>
      </c>
      <c r="P518" s="8">
        <v>0</v>
      </c>
      <c r="Q518" s="8" t="s">
        <v>1341</v>
      </c>
      <c r="R518" s="8" t="s">
        <v>14</v>
      </c>
      <c r="S518" s="8" t="s">
        <v>15</v>
      </c>
      <c r="T518" s="8" t="s">
        <v>16</v>
      </c>
      <c r="U518" s="8" t="s">
        <v>16</v>
      </c>
      <c r="V518" s="10" t="s">
        <v>1305</v>
      </c>
      <c r="W518" s="13">
        <f>TRUNC((Tabela1[[#This Row],[DATA OCORRÊNCIA]]-Tabela1[[#This Row],[DATA NASCIMENTO]])/365)</f>
        <v>20</v>
      </c>
      <c r="X518" s="12">
        <f>TRUNC((Tabela1[[#This Row],[DATA OCORRÊNCIA]]-Tabela1[[#This Row],[DATA ADMISSAO]])/365)</f>
        <v>0</v>
      </c>
      <c r="Y518" s="12" t="str">
        <f>VLOOKUP(Tabela1[[#This Row],[IDADE]],Informações!F:G,2,0)</f>
        <v>18 - 20 ANOS</v>
      </c>
      <c r="Z518" s="15" t="str">
        <f>VLOOKUP(Tabela1[[#This Row],[ANOS DE EMPRESA]],Informações!I:J,2,0)</f>
        <v>MENOS DE 1 ANO</v>
      </c>
    </row>
    <row r="519" spans="3:26" x14ac:dyDescent="0.25">
      <c r="C519" s="8">
        <v>516</v>
      </c>
      <c r="D519" s="8" t="s">
        <v>35</v>
      </c>
      <c r="E519" s="8" t="s">
        <v>36</v>
      </c>
      <c r="F519" s="8" t="s">
        <v>554</v>
      </c>
      <c r="G519" s="8" t="s">
        <v>1176</v>
      </c>
      <c r="H519" s="8" t="s">
        <v>1294</v>
      </c>
      <c r="I519" s="9">
        <v>42857</v>
      </c>
      <c r="J519" s="9">
        <v>26767</v>
      </c>
      <c r="K519" s="8" t="s">
        <v>25</v>
      </c>
      <c r="L519" s="9">
        <v>43516.600694444445</v>
      </c>
      <c r="M519" s="8" t="s">
        <v>1301</v>
      </c>
      <c r="N519" s="8" t="s">
        <v>16</v>
      </c>
      <c r="O519" s="8">
        <v>0</v>
      </c>
      <c r="P519" s="8">
        <v>0</v>
      </c>
      <c r="Q519" s="8" t="s">
        <v>1341</v>
      </c>
      <c r="R519" s="8" t="s">
        <v>20</v>
      </c>
      <c r="S519" s="8" t="s">
        <v>15</v>
      </c>
      <c r="T519" s="8" t="s">
        <v>13</v>
      </c>
      <c r="U519" s="8" t="s">
        <v>16</v>
      </c>
      <c r="V519" s="10" t="s">
        <v>1305</v>
      </c>
      <c r="W519" s="13">
        <f>TRUNC((Tabela1[[#This Row],[DATA OCORRÊNCIA]]-Tabela1[[#This Row],[DATA NASCIMENTO]])/365)</f>
        <v>45</v>
      </c>
      <c r="X519" s="12">
        <f>TRUNC((Tabela1[[#This Row],[DATA OCORRÊNCIA]]-Tabela1[[#This Row],[DATA ADMISSAO]])/365)</f>
        <v>1</v>
      </c>
      <c r="Y519" s="12" t="str">
        <f>VLOOKUP(Tabela1[[#This Row],[IDADE]],Informações!F:G,2,0)</f>
        <v>41- 50 ANOS</v>
      </c>
      <c r="Z519" s="15" t="str">
        <f>VLOOKUP(Tabela1[[#This Row],[ANOS DE EMPRESA]],Informações!I:J,2,0)</f>
        <v>1 - 5 ANOS</v>
      </c>
    </row>
    <row r="520" spans="3:26" x14ac:dyDescent="0.25">
      <c r="C520" s="8">
        <v>517</v>
      </c>
      <c r="D520" s="8" t="s">
        <v>35</v>
      </c>
      <c r="E520" s="8" t="s">
        <v>38</v>
      </c>
      <c r="F520" s="8" t="s">
        <v>555</v>
      </c>
      <c r="G520" s="8" t="s">
        <v>1177</v>
      </c>
      <c r="H520" s="8" t="s">
        <v>36</v>
      </c>
      <c r="I520" s="9">
        <v>43151</v>
      </c>
      <c r="J520" s="9">
        <v>29697</v>
      </c>
      <c r="K520" s="8" t="s">
        <v>25</v>
      </c>
      <c r="L520" s="9">
        <v>43518.5</v>
      </c>
      <c r="M520" s="8" t="s">
        <v>1301</v>
      </c>
      <c r="N520" s="8" t="s">
        <v>13</v>
      </c>
      <c r="O520" s="8">
        <v>45</v>
      </c>
      <c r="P520" s="8"/>
      <c r="Q520" s="8" t="s">
        <v>1341</v>
      </c>
      <c r="R520" s="8" t="s">
        <v>1312</v>
      </c>
      <c r="S520" s="8" t="s">
        <v>15</v>
      </c>
      <c r="T520" s="8" t="s">
        <v>13</v>
      </c>
      <c r="U520" s="8" t="s">
        <v>13</v>
      </c>
      <c r="V520" s="10" t="s">
        <v>1305</v>
      </c>
      <c r="W520" s="13">
        <f>TRUNC((Tabela1[[#This Row],[DATA OCORRÊNCIA]]-Tabela1[[#This Row],[DATA NASCIMENTO]])/365)</f>
        <v>37</v>
      </c>
      <c r="X520" s="12">
        <f>TRUNC((Tabela1[[#This Row],[DATA OCORRÊNCIA]]-Tabela1[[#This Row],[DATA ADMISSAO]])/365)</f>
        <v>1</v>
      </c>
      <c r="Y520" s="12" t="str">
        <f>VLOOKUP(Tabela1[[#This Row],[IDADE]],Informações!F:G,2,0)</f>
        <v>31 - 40 ANOS</v>
      </c>
      <c r="Z520" s="15" t="str">
        <f>VLOOKUP(Tabela1[[#This Row],[ANOS DE EMPRESA]],Informações!I:J,2,0)</f>
        <v>1 - 5 ANOS</v>
      </c>
    </row>
    <row r="521" spans="3:26" x14ac:dyDescent="0.25">
      <c r="C521" s="8">
        <v>518</v>
      </c>
      <c r="D521" s="8" t="s">
        <v>35</v>
      </c>
      <c r="E521" s="8" t="s">
        <v>36</v>
      </c>
      <c r="F521" s="8" t="s">
        <v>556</v>
      </c>
      <c r="G521" s="8" t="s">
        <v>1178</v>
      </c>
      <c r="H521" s="8" t="s">
        <v>1294</v>
      </c>
      <c r="I521" s="9">
        <v>42726</v>
      </c>
      <c r="J521" s="9">
        <v>35255</v>
      </c>
      <c r="K521" s="8" t="s">
        <v>25</v>
      </c>
      <c r="L521" s="9">
        <v>43388.320138888892</v>
      </c>
      <c r="M521" s="8" t="s">
        <v>1301</v>
      </c>
      <c r="N521" s="8" t="s">
        <v>13</v>
      </c>
      <c r="O521" s="8">
        <v>45</v>
      </c>
      <c r="P521" s="8">
        <v>0</v>
      </c>
      <c r="Q521" s="8" t="s">
        <v>1341</v>
      </c>
      <c r="R521" s="8" t="s">
        <v>19</v>
      </c>
      <c r="S521" s="8" t="s">
        <v>15</v>
      </c>
      <c r="T521" s="8" t="s">
        <v>13</v>
      </c>
      <c r="U521" s="8" t="s">
        <v>13</v>
      </c>
      <c r="V521" s="10" t="s">
        <v>1305</v>
      </c>
      <c r="W521" s="13">
        <f>TRUNC((Tabela1[[#This Row],[DATA OCORRÊNCIA]]-Tabela1[[#This Row],[DATA NASCIMENTO]])/365)</f>
        <v>22</v>
      </c>
      <c r="X521" s="12">
        <f>TRUNC((Tabela1[[#This Row],[DATA OCORRÊNCIA]]-Tabela1[[#This Row],[DATA ADMISSAO]])/365)</f>
        <v>1</v>
      </c>
      <c r="Y521" s="12" t="str">
        <f>VLOOKUP(Tabela1[[#This Row],[IDADE]],Informações!F:G,2,0)</f>
        <v>21 - 25 ANOS</v>
      </c>
      <c r="Z521" s="15" t="str">
        <f>VLOOKUP(Tabela1[[#This Row],[ANOS DE EMPRESA]],Informações!I:J,2,0)</f>
        <v>1 - 5 ANOS</v>
      </c>
    </row>
    <row r="522" spans="3:26" x14ac:dyDescent="0.25">
      <c r="C522" s="8">
        <v>519</v>
      </c>
      <c r="D522" s="8" t="s">
        <v>35</v>
      </c>
      <c r="E522" s="8" t="s">
        <v>36</v>
      </c>
      <c r="F522" s="8" t="s">
        <v>557</v>
      </c>
      <c r="G522" s="8" t="s">
        <v>1179</v>
      </c>
      <c r="H522" s="8" t="s">
        <v>1293</v>
      </c>
      <c r="I522" s="9">
        <v>42404</v>
      </c>
      <c r="J522" s="9">
        <v>33187</v>
      </c>
      <c r="K522" s="8" t="s">
        <v>25</v>
      </c>
      <c r="L522" s="9">
        <v>43402.090277777781</v>
      </c>
      <c r="M522" s="8" t="s">
        <v>1299</v>
      </c>
      <c r="N522" s="8" t="s">
        <v>16</v>
      </c>
      <c r="O522" s="8">
        <v>3</v>
      </c>
      <c r="P522" s="8">
        <v>0</v>
      </c>
      <c r="Q522" s="8" t="s">
        <v>1341</v>
      </c>
      <c r="R522" s="8" t="s">
        <v>20</v>
      </c>
      <c r="S522" s="8" t="s">
        <v>15</v>
      </c>
      <c r="T522" s="8" t="s">
        <v>13</v>
      </c>
      <c r="U522" s="8" t="s">
        <v>16</v>
      </c>
      <c r="V522" s="10" t="s">
        <v>1306</v>
      </c>
      <c r="W522" s="13">
        <f>TRUNC((Tabela1[[#This Row],[DATA OCORRÊNCIA]]-Tabela1[[#This Row],[DATA NASCIMENTO]])/365)</f>
        <v>27</v>
      </c>
      <c r="X522" s="12">
        <f>TRUNC((Tabela1[[#This Row],[DATA OCORRÊNCIA]]-Tabela1[[#This Row],[DATA ADMISSAO]])/365)</f>
        <v>2</v>
      </c>
      <c r="Y522" s="12" t="str">
        <f>VLOOKUP(Tabela1[[#This Row],[IDADE]],Informações!F:G,2,0)</f>
        <v>26 - 30 ANOS</v>
      </c>
      <c r="Z522" s="15" t="str">
        <f>VLOOKUP(Tabela1[[#This Row],[ANOS DE EMPRESA]],Informações!I:J,2,0)</f>
        <v>1 - 5 ANOS</v>
      </c>
    </row>
    <row r="523" spans="3:26" x14ac:dyDescent="0.25">
      <c r="C523" s="8">
        <v>520</v>
      </c>
      <c r="D523" s="8" t="s">
        <v>35</v>
      </c>
      <c r="E523" s="8" t="s">
        <v>38</v>
      </c>
      <c r="F523" s="8" t="s">
        <v>558</v>
      </c>
      <c r="G523" s="8" t="s">
        <v>1180</v>
      </c>
      <c r="H523" s="8" t="s">
        <v>1296</v>
      </c>
      <c r="I523" s="9">
        <v>43237</v>
      </c>
      <c r="J523" s="9">
        <v>32798</v>
      </c>
      <c r="K523" s="8" t="s">
        <v>25</v>
      </c>
      <c r="L523" s="9">
        <v>43544.416666666664</v>
      </c>
      <c r="M523" s="8" t="s">
        <v>1301</v>
      </c>
      <c r="N523" s="8" t="s">
        <v>13</v>
      </c>
      <c r="O523" s="8">
        <v>3</v>
      </c>
      <c r="P523" s="8">
        <v>0</v>
      </c>
      <c r="Q523" s="8" t="s">
        <v>1341</v>
      </c>
      <c r="R523" s="8" t="s">
        <v>14</v>
      </c>
      <c r="S523" s="8" t="s">
        <v>15</v>
      </c>
      <c r="T523" s="8" t="s">
        <v>13</v>
      </c>
      <c r="U523" s="8" t="s">
        <v>16</v>
      </c>
      <c r="V523" s="10" t="s">
        <v>1306</v>
      </c>
      <c r="W523" s="13">
        <f>TRUNC((Tabela1[[#This Row],[DATA OCORRÊNCIA]]-Tabela1[[#This Row],[DATA NASCIMENTO]])/365)</f>
        <v>29</v>
      </c>
      <c r="X523" s="12">
        <f>TRUNC((Tabela1[[#This Row],[DATA OCORRÊNCIA]]-Tabela1[[#This Row],[DATA ADMISSAO]])/365)</f>
        <v>0</v>
      </c>
      <c r="Y523" s="12" t="str">
        <f>VLOOKUP(Tabela1[[#This Row],[IDADE]],Informações!F:G,2,0)</f>
        <v>26 - 30 ANOS</v>
      </c>
      <c r="Z523" s="15" t="str">
        <f>VLOOKUP(Tabela1[[#This Row],[ANOS DE EMPRESA]],Informações!I:J,2,0)</f>
        <v>MENOS DE 1 ANO</v>
      </c>
    </row>
    <row r="524" spans="3:26" x14ac:dyDescent="0.25">
      <c r="C524" s="8">
        <v>521</v>
      </c>
      <c r="D524" s="8" t="s">
        <v>35</v>
      </c>
      <c r="E524" s="8" t="s">
        <v>36</v>
      </c>
      <c r="F524" s="8" t="s">
        <v>559</v>
      </c>
      <c r="G524" s="8" t="s">
        <v>1181</v>
      </c>
      <c r="H524" s="8" t="s">
        <v>1294</v>
      </c>
      <c r="I524" s="9">
        <v>42271</v>
      </c>
      <c r="J524" s="9">
        <v>32707</v>
      </c>
      <c r="K524" s="8" t="s">
        <v>25</v>
      </c>
      <c r="L524" s="9">
        <v>43554.524305555555</v>
      </c>
      <c r="M524" s="8" t="s">
        <v>1299</v>
      </c>
      <c r="N524" s="8" t="s">
        <v>16</v>
      </c>
      <c r="O524" s="8">
        <v>0</v>
      </c>
      <c r="P524" s="8">
        <v>0</v>
      </c>
      <c r="Q524" s="8" t="s">
        <v>1341</v>
      </c>
      <c r="R524" s="8" t="s">
        <v>20</v>
      </c>
      <c r="S524" s="8" t="s">
        <v>15</v>
      </c>
      <c r="T524" s="8" t="s">
        <v>13</v>
      </c>
      <c r="U524" s="8" t="s">
        <v>16</v>
      </c>
      <c r="V524" s="10" t="s">
        <v>1305</v>
      </c>
      <c r="W524" s="13">
        <f>TRUNC((Tabela1[[#This Row],[DATA OCORRÊNCIA]]-Tabela1[[#This Row],[DATA NASCIMENTO]])/365)</f>
        <v>29</v>
      </c>
      <c r="X524" s="12">
        <f>TRUNC((Tabela1[[#This Row],[DATA OCORRÊNCIA]]-Tabela1[[#This Row],[DATA ADMISSAO]])/365)</f>
        <v>3</v>
      </c>
      <c r="Y524" s="12" t="str">
        <f>VLOOKUP(Tabela1[[#This Row],[IDADE]],Informações!F:G,2,0)</f>
        <v>26 - 30 ANOS</v>
      </c>
      <c r="Z524" s="15" t="str">
        <f>VLOOKUP(Tabela1[[#This Row],[ANOS DE EMPRESA]],Informações!I:J,2,0)</f>
        <v>1 - 5 ANOS</v>
      </c>
    </row>
    <row r="525" spans="3:26" x14ac:dyDescent="0.25">
      <c r="C525" s="8">
        <v>522</v>
      </c>
      <c r="D525" s="8" t="s">
        <v>35</v>
      </c>
      <c r="E525" s="8" t="s">
        <v>36</v>
      </c>
      <c r="F525" s="8" t="s">
        <v>560</v>
      </c>
      <c r="G525" s="8" t="s">
        <v>1182</v>
      </c>
      <c r="H525" s="8" t="s">
        <v>1294</v>
      </c>
      <c r="I525" s="9">
        <v>42747</v>
      </c>
      <c r="J525" s="9">
        <v>35798</v>
      </c>
      <c r="K525" s="8" t="s">
        <v>26</v>
      </c>
      <c r="L525" s="9">
        <v>43606.84375</v>
      </c>
      <c r="M525" s="8" t="s">
        <v>1300</v>
      </c>
      <c r="N525" s="8" t="s">
        <v>16</v>
      </c>
      <c r="O525" s="8">
        <v>0</v>
      </c>
      <c r="P525" s="8"/>
      <c r="Q525" s="8" t="s">
        <v>1341</v>
      </c>
      <c r="R525" s="8" t="s">
        <v>14</v>
      </c>
      <c r="S525" s="8" t="s">
        <v>15</v>
      </c>
      <c r="T525" s="8" t="s">
        <v>16</v>
      </c>
      <c r="U525" s="8" t="s">
        <v>16</v>
      </c>
      <c r="V525" s="10" t="s">
        <v>1305</v>
      </c>
      <c r="W525" s="13">
        <f>TRUNC((Tabela1[[#This Row],[DATA OCORRÊNCIA]]-Tabela1[[#This Row],[DATA NASCIMENTO]])/365)</f>
        <v>21</v>
      </c>
      <c r="X525" s="12">
        <f>TRUNC((Tabela1[[#This Row],[DATA OCORRÊNCIA]]-Tabela1[[#This Row],[DATA ADMISSAO]])/365)</f>
        <v>2</v>
      </c>
      <c r="Y525" s="12" t="str">
        <f>VLOOKUP(Tabela1[[#This Row],[IDADE]],Informações!F:G,2,0)</f>
        <v>21 - 25 ANOS</v>
      </c>
      <c r="Z525" s="15" t="str">
        <f>VLOOKUP(Tabela1[[#This Row],[ANOS DE EMPRESA]],Informações!I:J,2,0)</f>
        <v>1 - 5 ANOS</v>
      </c>
    </row>
    <row r="526" spans="3:26" x14ac:dyDescent="0.25">
      <c r="C526" s="8">
        <v>523</v>
      </c>
      <c r="D526" s="8" t="s">
        <v>35</v>
      </c>
      <c r="E526" s="8" t="s">
        <v>36</v>
      </c>
      <c r="F526" s="8" t="s">
        <v>561</v>
      </c>
      <c r="G526" s="8" t="s">
        <v>1183</v>
      </c>
      <c r="H526" s="8" t="s">
        <v>1294</v>
      </c>
      <c r="I526" s="9">
        <v>39877</v>
      </c>
      <c r="J526" s="9">
        <v>31703</v>
      </c>
      <c r="K526" s="8" t="s">
        <v>25</v>
      </c>
      <c r="L526" s="9">
        <v>43297.423611111109</v>
      </c>
      <c r="M526" s="8" t="s">
        <v>1301</v>
      </c>
      <c r="N526" s="8" t="s">
        <v>16</v>
      </c>
      <c r="O526" s="8">
        <v>0</v>
      </c>
      <c r="P526" s="8">
        <v>0</v>
      </c>
      <c r="Q526" s="8" t="s">
        <v>1341</v>
      </c>
      <c r="R526" s="8" t="s">
        <v>20</v>
      </c>
      <c r="S526" s="8" t="s">
        <v>15</v>
      </c>
      <c r="T526" s="8" t="s">
        <v>13</v>
      </c>
      <c r="U526" s="8" t="s">
        <v>16</v>
      </c>
      <c r="V526" s="10" t="s">
        <v>1309</v>
      </c>
      <c r="W526" s="13">
        <f>TRUNC((Tabela1[[#This Row],[DATA OCORRÊNCIA]]-Tabela1[[#This Row],[DATA NASCIMENTO]])/365)</f>
        <v>31</v>
      </c>
      <c r="X526" s="12">
        <f>TRUNC((Tabela1[[#This Row],[DATA OCORRÊNCIA]]-Tabela1[[#This Row],[DATA ADMISSAO]])/365)</f>
        <v>9</v>
      </c>
      <c r="Y526" s="12" t="str">
        <f>VLOOKUP(Tabela1[[#This Row],[IDADE]],Informações!F:G,2,0)</f>
        <v>31 - 40 ANOS</v>
      </c>
      <c r="Z526" s="15" t="str">
        <f>VLOOKUP(Tabela1[[#This Row],[ANOS DE EMPRESA]],Informações!I:J,2,0)</f>
        <v>6 - 10 ANOS</v>
      </c>
    </row>
    <row r="527" spans="3:26" x14ac:dyDescent="0.25">
      <c r="C527" s="8">
        <v>524</v>
      </c>
      <c r="D527" s="8" t="s">
        <v>35</v>
      </c>
      <c r="E527" s="8" t="s">
        <v>38</v>
      </c>
      <c r="F527" s="8" t="s">
        <v>562</v>
      </c>
      <c r="G527" s="8" t="s">
        <v>1184</v>
      </c>
      <c r="H527" s="8" t="s">
        <v>1298</v>
      </c>
      <c r="I527" s="9">
        <v>42789</v>
      </c>
      <c r="J527" s="9">
        <v>36143</v>
      </c>
      <c r="K527" s="8" t="s">
        <v>25</v>
      </c>
      <c r="L527" s="9">
        <v>43343.802083333336</v>
      </c>
      <c r="M527" s="8" t="s">
        <v>1299</v>
      </c>
      <c r="N527" s="8" t="s">
        <v>16</v>
      </c>
      <c r="O527" s="8">
        <v>3</v>
      </c>
      <c r="P527" s="8">
        <v>0</v>
      </c>
      <c r="Q527" s="8" t="s">
        <v>1341</v>
      </c>
      <c r="R527" s="8" t="s">
        <v>14</v>
      </c>
      <c r="S527" s="8" t="s">
        <v>15</v>
      </c>
      <c r="T527" s="8" t="s">
        <v>13</v>
      </c>
      <c r="U527" s="8" t="s">
        <v>16</v>
      </c>
      <c r="V527" s="10" t="s">
        <v>1302</v>
      </c>
      <c r="W527" s="13">
        <f>TRUNC((Tabela1[[#This Row],[DATA OCORRÊNCIA]]-Tabela1[[#This Row],[DATA NASCIMENTO]])/365)</f>
        <v>19</v>
      </c>
      <c r="X527" s="12">
        <f>TRUNC((Tabela1[[#This Row],[DATA OCORRÊNCIA]]-Tabela1[[#This Row],[DATA ADMISSAO]])/365)</f>
        <v>1</v>
      </c>
      <c r="Y527" s="12" t="str">
        <f>VLOOKUP(Tabela1[[#This Row],[IDADE]],Informações!F:G,2,0)</f>
        <v>18 - 20 ANOS</v>
      </c>
      <c r="Z527" s="15" t="str">
        <f>VLOOKUP(Tabela1[[#This Row],[ANOS DE EMPRESA]],Informações!I:J,2,0)</f>
        <v>1 - 5 ANOS</v>
      </c>
    </row>
    <row r="528" spans="3:26" x14ac:dyDescent="0.25">
      <c r="C528" s="8">
        <v>525</v>
      </c>
      <c r="D528" s="8" t="s">
        <v>35</v>
      </c>
      <c r="E528" s="8" t="s">
        <v>38</v>
      </c>
      <c r="F528" s="8" t="s">
        <v>563</v>
      </c>
      <c r="G528" s="8" t="s">
        <v>1185</v>
      </c>
      <c r="H528" s="8" t="s">
        <v>36</v>
      </c>
      <c r="I528" s="9">
        <v>37361</v>
      </c>
      <c r="J528" s="9">
        <v>28984</v>
      </c>
      <c r="K528" s="8" t="s">
        <v>25</v>
      </c>
      <c r="L528" s="9">
        <v>43456.333333333336</v>
      </c>
      <c r="M528" s="8" t="s">
        <v>1301</v>
      </c>
      <c r="N528" s="8" t="s">
        <v>16</v>
      </c>
      <c r="O528" s="8">
        <v>0</v>
      </c>
      <c r="P528" s="8">
        <v>0</v>
      </c>
      <c r="Q528" s="8" t="s">
        <v>1341</v>
      </c>
      <c r="R528" s="8" t="s">
        <v>20</v>
      </c>
      <c r="S528" s="8" t="s">
        <v>15</v>
      </c>
      <c r="T528" s="8" t="s">
        <v>13</v>
      </c>
      <c r="U528" s="8" t="s">
        <v>16</v>
      </c>
      <c r="V528" s="10" t="s">
        <v>1309</v>
      </c>
      <c r="W528" s="13">
        <f>TRUNC((Tabela1[[#This Row],[DATA OCORRÊNCIA]]-Tabela1[[#This Row],[DATA NASCIMENTO]])/365)</f>
        <v>39</v>
      </c>
      <c r="X528" s="12">
        <f>TRUNC((Tabela1[[#This Row],[DATA OCORRÊNCIA]]-Tabela1[[#This Row],[DATA ADMISSAO]])/365)</f>
        <v>16</v>
      </c>
      <c r="Y528" s="12" t="str">
        <f>VLOOKUP(Tabela1[[#This Row],[IDADE]],Informações!F:G,2,0)</f>
        <v>31 - 40 ANOS</v>
      </c>
      <c r="Z528" s="15" t="str">
        <f>VLOOKUP(Tabela1[[#This Row],[ANOS DE EMPRESA]],Informações!I:J,2,0)</f>
        <v>11 - 20 ANOS</v>
      </c>
    </row>
    <row r="529" spans="3:26" x14ac:dyDescent="0.25">
      <c r="C529" s="8">
        <v>526</v>
      </c>
      <c r="D529" s="8" t="s">
        <v>35</v>
      </c>
      <c r="E529" s="8" t="s">
        <v>36</v>
      </c>
      <c r="F529" s="8" t="s">
        <v>564</v>
      </c>
      <c r="G529" s="8" t="s">
        <v>1186</v>
      </c>
      <c r="H529" s="8" t="s">
        <v>1293</v>
      </c>
      <c r="I529" s="9">
        <v>42598</v>
      </c>
      <c r="J529" s="9">
        <v>30967</v>
      </c>
      <c r="K529" s="8" t="s">
        <v>25</v>
      </c>
      <c r="L529" s="9">
        <v>43542.594444444447</v>
      </c>
      <c r="M529" s="8" t="s">
        <v>1299</v>
      </c>
      <c r="N529" s="8" t="s">
        <v>16</v>
      </c>
      <c r="O529" s="8">
        <v>10</v>
      </c>
      <c r="P529" s="8">
        <v>0</v>
      </c>
      <c r="Q529" s="8" t="s">
        <v>1341</v>
      </c>
      <c r="R529" s="8" t="s">
        <v>20</v>
      </c>
      <c r="S529" s="8" t="s">
        <v>15</v>
      </c>
      <c r="T529" s="8" t="s">
        <v>13</v>
      </c>
      <c r="U529" s="8" t="s">
        <v>13</v>
      </c>
      <c r="V529" s="10" t="s">
        <v>1305</v>
      </c>
      <c r="W529" s="13">
        <f>TRUNC((Tabela1[[#This Row],[DATA OCORRÊNCIA]]-Tabela1[[#This Row],[DATA NASCIMENTO]])/365)</f>
        <v>34</v>
      </c>
      <c r="X529" s="12">
        <f>TRUNC((Tabela1[[#This Row],[DATA OCORRÊNCIA]]-Tabela1[[#This Row],[DATA ADMISSAO]])/365)</f>
        <v>2</v>
      </c>
      <c r="Y529" s="12" t="str">
        <f>VLOOKUP(Tabela1[[#This Row],[IDADE]],Informações!F:G,2,0)</f>
        <v>31 - 40 ANOS</v>
      </c>
      <c r="Z529" s="15" t="str">
        <f>VLOOKUP(Tabela1[[#This Row],[ANOS DE EMPRESA]],Informações!I:J,2,0)</f>
        <v>1 - 5 ANOS</v>
      </c>
    </row>
    <row r="530" spans="3:26" x14ac:dyDescent="0.25">
      <c r="C530" s="8">
        <v>527</v>
      </c>
      <c r="D530" s="8" t="s">
        <v>35</v>
      </c>
      <c r="E530" s="8" t="s">
        <v>36</v>
      </c>
      <c r="F530" s="8" t="s">
        <v>565</v>
      </c>
      <c r="G530" s="8" t="s">
        <v>1187</v>
      </c>
      <c r="H530" s="8" t="s">
        <v>36</v>
      </c>
      <c r="I530" s="9">
        <v>37657</v>
      </c>
      <c r="J530" s="9">
        <v>27722</v>
      </c>
      <c r="K530" s="8" t="s">
        <v>25</v>
      </c>
      <c r="L530" s="9">
        <v>43542.53125</v>
      </c>
      <c r="M530" s="8" t="s">
        <v>1300</v>
      </c>
      <c r="N530" s="8" t="s">
        <v>16</v>
      </c>
      <c r="O530" s="8">
        <v>0</v>
      </c>
      <c r="P530" s="8"/>
      <c r="Q530" s="8" t="s">
        <v>1341</v>
      </c>
      <c r="R530" s="8" t="s">
        <v>1313</v>
      </c>
      <c r="S530" s="8" t="s">
        <v>15</v>
      </c>
      <c r="T530" s="8" t="s">
        <v>24</v>
      </c>
      <c r="U530" s="8" t="s">
        <v>16</v>
      </c>
      <c r="V530" s="10" t="s">
        <v>1306</v>
      </c>
      <c r="W530" s="13">
        <f>TRUNC((Tabela1[[#This Row],[DATA OCORRÊNCIA]]-Tabela1[[#This Row],[DATA NASCIMENTO]])/365)</f>
        <v>43</v>
      </c>
      <c r="X530" s="12">
        <f>TRUNC((Tabela1[[#This Row],[DATA OCORRÊNCIA]]-Tabela1[[#This Row],[DATA ADMISSAO]])/365)</f>
        <v>16</v>
      </c>
      <c r="Y530" s="12" t="str">
        <f>VLOOKUP(Tabela1[[#This Row],[IDADE]],Informações!F:G,2,0)</f>
        <v>41- 50 ANOS</v>
      </c>
      <c r="Z530" s="15" t="str">
        <f>VLOOKUP(Tabela1[[#This Row],[ANOS DE EMPRESA]],Informações!I:J,2,0)</f>
        <v>11 - 20 ANOS</v>
      </c>
    </row>
    <row r="531" spans="3:26" x14ac:dyDescent="0.25">
      <c r="C531" s="8">
        <v>528</v>
      </c>
      <c r="D531" s="8" t="s">
        <v>35</v>
      </c>
      <c r="E531" s="8" t="s">
        <v>36</v>
      </c>
      <c r="F531" s="8" t="s">
        <v>566</v>
      </c>
      <c r="G531" s="8" t="s">
        <v>1188</v>
      </c>
      <c r="H531" s="8" t="s">
        <v>1294</v>
      </c>
      <c r="I531" s="9">
        <v>39504</v>
      </c>
      <c r="J531" s="9">
        <v>25898</v>
      </c>
      <c r="K531" s="8" t="s">
        <v>26</v>
      </c>
      <c r="L531" s="9">
        <v>43584.666666666664</v>
      </c>
      <c r="M531" s="8" t="s">
        <v>1299</v>
      </c>
      <c r="N531" s="8" t="s">
        <v>16</v>
      </c>
      <c r="O531" s="8">
        <v>0</v>
      </c>
      <c r="P531" s="8">
        <v>0</v>
      </c>
      <c r="Q531" s="8" t="s">
        <v>1341</v>
      </c>
      <c r="R531" s="8" t="s">
        <v>14</v>
      </c>
      <c r="S531" s="8" t="s">
        <v>15</v>
      </c>
      <c r="T531" s="8" t="s">
        <v>13</v>
      </c>
      <c r="U531" s="8" t="s">
        <v>16</v>
      </c>
      <c r="V531" s="10" t="s">
        <v>1305</v>
      </c>
      <c r="W531" s="13">
        <f>TRUNC((Tabela1[[#This Row],[DATA OCORRÊNCIA]]-Tabela1[[#This Row],[DATA NASCIMENTO]])/365)</f>
        <v>48</v>
      </c>
      <c r="X531" s="12">
        <f>TRUNC((Tabela1[[#This Row],[DATA OCORRÊNCIA]]-Tabela1[[#This Row],[DATA ADMISSAO]])/365)</f>
        <v>11</v>
      </c>
      <c r="Y531" s="12" t="str">
        <f>VLOOKUP(Tabela1[[#This Row],[IDADE]],Informações!F:G,2,0)</f>
        <v>41- 50 ANOS</v>
      </c>
      <c r="Z531" s="15" t="str">
        <f>VLOOKUP(Tabela1[[#This Row],[ANOS DE EMPRESA]],Informações!I:J,2,0)</f>
        <v>11 - 20 ANOS</v>
      </c>
    </row>
    <row r="532" spans="3:26" x14ac:dyDescent="0.25">
      <c r="C532" s="8">
        <v>529</v>
      </c>
      <c r="D532" s="8" t="s">
        <v>35</v>
      </c>
      <c r="E532" s="8" t="s">
        <v>36</v>
      </c>
      <c r="F532" s="8" t="s">
        <v>567</v>
      </c>
      <c r="G532" s="8" t="s">
        <v>1189</v>
      </c>
      <c r="H532" s="8" t="s">
        <v>36</v>
      </c>
      <c r="I532" s="9">
        <v>42067</v>
      </c>
      <c r="J532" s="9">
        <v>35755</v>
      </c>
      <c r="K532" s="8" t="s">
        <v>21</v>
      </c>
      <c r="L532" s="9">
        <v>43136.34375</v>
      </c>
      <c r="M532" s="8" t="s">
        <v>1299</v>
      </c>
      <c r="N532" s="8" t="s">
        <v>16</v>
      </c>
      <c r="O532" s="8">
        <v>0</v>
      </c>
      <c r="P532" s="8">
        <v>0</v>
      </c>
      <c r="Q532" s="8" t="s">
        <v>1341</v>
      </c>
      <c r="R532" s="8" t="s">
        <v>14</v>
      </c>
      <c r="S532" s="8" t="s">
        <v>15</v>
      </c>
      <c r="T532" s="8" t="s">
        <v>13</v>
      </c>
      <c r="U532" s="8" t="s">
        <v>16</v>
      </c>
      <c r="V532" s="10" t="s">
        <v>1305</v>
      </c>
      <c r="W532" s="13">
        <f>TRUNC((Tabela1[[#This Row],[DATA OCORRÊNCIA]]-Tabela1[[#This Row],[DATA NASCIMENTO]])/365)</f>
        <v>20</v>
      </c>
      <c r="X532" s="12">
        <f>TRUNC((Tabela1[[#This Row],[DATA OCORRÊNCIA]]-Tabela1[[#This Row],[DATA ADMISSAO]])/365)</f>
        <v>2</v>
      </c>
      <c r="Y532" s="12" t="str">
        <f>VLOOKUP(Tabela1[[#This Row],[IDADE]],Informações!F:G,2,0)</f>
        <v>18 - 20 ANOS</v>
      </c>
      <c r="Z532" s="15" t="str">
        <f>VLOOKUP(Tabela1[[#This Row],[ANOS DE EMPRESA]],Informações!I:J,2,0)</f>
        <v>1 - 5 ANOS</v>
      </c>
    </row>
    <row r="533" spans="3:26" x14ac:dyDescent="0.25">
      <c r="C533" s="8">
        <v>530</v>
      </c>
      <c r="D533" s="8" t="s">
        <v>35</v>
      </c>
      <c r="E533" s="8" t="s">
        <v>36</v>
      </c>
      <c r="F533" s="8" t="s">
        <v>568</v>
      </c>
      <c r="G533" s="8" t="s">
        <v>1190</v>
      </c>
      <c r="H533" s="8" t="s">
        <v>36</v>
      </c>
      <c r="I533" s="9">
        <v>39427</v>
      </c>
      <c r="J533" s="9">
        <v>25317</v>
      </c>
      <c r="K533" s="8" t="s">
        <v>25</v>
      </c>
      <c r="L533" s="9">
        <v>43229.229166666664</v>
      </c>
      <c r="M533" s="8" t="s">
        <v>1299</v>
      </c>
      <c r="N533" s="8" t="s">
        <v>16</v>
      </c>
      <c r="O533" s="8">
        <v>0</v>
      </c>
      <c r="P533" s="8">
        <v>0</v>
      </c>
      <c r="Q533" s="8" t="s">
        <v>1341</v>
      </c>
      <c r="R533" s="8" t="s">
        <v>14</v>
      </c>
      <c r="S533" s="8" t="s">
        <v>15</v>
      </c>
      <c r="T533" s="8" t="s">
        <v>13</v>
      </c>
      <c r="U533" s="8" t="s">
        <v>16</v>
      </c>
      <c r="V533" s="10" t="s">
        <v>1305</v>
      </c>
      <c r="W533" s="13">
        <f>TRUNC((Tabela1[[#This Row],[DATA OCORRÊNCIA]]-Tabela1[[#This Row],[DATA NASCIMENTO]])/365)</f>
        <v>49</v>
      </c>
      <c r="X533" s="12">
        <f>TRUNC((Tabela1[[#This Row],[DATA OCORRÊNCIA]]-Tabela1[[#This Row],[DATA ADMISSAO]])/365)</f>
        <v>10</v>
      </c>
      <c r="Y533" s="12" t="str">
        <f>VLOOKUP(Tabela1[[#This Row],[IDADE]],Informações!F:G,2,0)</f>
        <v>41- 50 ANOS</v>
      </c>
      <c r="Z533" s="15" t="str">
        <f>VLOOKUP(Tabela1[[#This Row],[ANOS DE EMPRESA]],Informações!I:J,2,0)</f>
        <v>6 - 10 ANOS</v>
      </c>
    </row>
    <row r="534" spans="3:26" x14ac:dyDescent="0.25">
      <c r="C534" s="8">
        <v>531</v>
      </c>
      <c r="D534" s="8" t="s">
        <v>35</v>
      </c>
      <c r="E534" s="8" t="s">
        <v>36</v>
      </c>
      <c r="F534" s="8" t="s">
        <v>569</v>
      </c>
      <c r="G534" s="8" t="s">
        <v>1191</v>
      </c>
      <c r="H534" s="8" t="s">
        <v>36</v>
      </c>
      <c r="I534" s="9">
        <v>37739</v>
      </c>
      <c r="J534" s="9">
        <v>29738</v>
      </c>
      <c r="K534" s="8" t="s">
        <v>25</v>
      </c>
      <c r="L534" s="9">
        <v>43266.416666666664</v>
      </c>
      <c r="M534" s="8" t="s">
        <v>1300</v>
      </c>
      <c r="N534" s="8" t="s">
        <v>13</v>
      </c>
      <c r="O534" s="8">
        <v>10</v>
      </c>
      <c r="P534" s="8">
        <v>0</v>
      </c>
      <c r="Q534" s="8" t="s">
        <v>1341</v>
      </c>
      <c r="R534" s="8" t="s">
        <v>14</v>
      </c>
      <c r="S534" s="8" t="s">
        <v>15</v>
      </c>
      <c r="T534" s="8" t="s">
        <v>13</v>
      </c>
      <c r="U534" s="8" t="s">
        <v>13</v>
      </c>
      <c r="V534" s="10" t="s">
        <v>1306</v>
      </c>
      <c r="W534" s="13">
        <f>TRUNC((Tabela1[[#This Row],[DATA OCORRÊNCIA]]-Tabela1[[#This Row],[DATA NASCIMENTO]])/365)</f>
        <v>37</v>
      </c>
      <c r="X534" s="12">
        <f>TRUNC((Tabela1[[#This Row],[DATA OCORRÊNCIA]]-Tabela1[[#This Row],[DATA ADMISSAO]])/365)</f>
        <v>15</v>
      </c>
      <c r="Y534" s="12" t="str">
        <f>VLOOKUP(Tabela1[[#This Row],[IDADE]],Informações!F:G,2,0)</f>
        <v>31 - 40 ANOS</v>
      </c>
      <c r="Z534" s="15" t="str">
        <f>VLOOKUP(Tabela1[[#This Row],[ANOS DE EMPRESA]],Informações!I:J,2,0)</f>
        <v>11 - 20 ANOS</v>
      </c>
    </row>
    <row r="535" spans="3:26" x14ac:dyDescent="0.25">
      <c r="C535" s="8">
        <v>532</v>
      </c>
      <c r="D535" s="8" t="s">
        <v>35</v>
      </c>
      <c r="E535" s="8" t="s">
        <v>36</v>
      </c>
      <c r="F535" s="8" t="s">
        <v>570</v>
      </c>
      <c r="G535" s="8" t="s">
        <v>1192</v>
      </c>
      <c r="H535" s="8" t="s">
        <v>1297</v>
      </c>
      <c r="I535" s="9">
        <v>39959</v>
      </c>
      <c r="J535" s="9">
        <v>26364</v>
      </c>
      <c r="K535" s="8" t="s">
        <v>25</v>
      </c>
      <c r="L535" s="9">
        <v>43317.145833333336</v>
      </c>
      <c r="M535" s="8" t="s">
        <v>1299</v>
      </c>
      <c r="N535" s="8" t="s">
        <v>16</v>
      </c>
      <c r="O535" s="8">
        <v>0</v>
      </c>
      <c r="P535" s="8"/>
      <c r="Q535" s="8" t="s">
        <v>1341</v>
      </c>
      <c r="R535" s="8" t="s">
        <v>1313</v>
      </c>
      <c r="S535" s="8" t="s">
        <v>15</v>
      </c>
      <c r="T535" s="8" t="s">
        <v>24</v>
      </c>
      <c r="U535" s="8" t="s">
        <v>16</v>
      </c>
      <c r="V535" s="10" t="s">
        <v>1302</v>
      </c>
      <c r="W535" s="13">
        <f>TRUNC((Tabela1[[#This Row],[DATA OCORRÊNCIA]]-Tabela1[[#This Row],[DATA NASCIMENTO]])/365)</f>
        <v>46</v>
      </c>
      <c r="X535" s="12">
        <f>TRUNC((Tabela1[[#This Row],[DATA OCORRÊNCIA]]-Tabela1[[#This Row],[DATA ADMISSAO]])/365)</f>
        <v>9</v>
      </c>
      <c r="Y535" s="12" t="str">
        <f>VLOOKUP(Tabela1[[#This Row],[IDADE]],Informações!F:G,2,0)</f>
        <v>41- 50 ANOS</v>
      </c>
      <c r="Z535" s="15" t="str">
        <f>VLOOKUP(Tabela1[[#This Row],[ANOS DE EMPRESA]],Informações!I:J,2,0)</f>
        <v>6 - 10 ANOS</v>
      </c>
    </row>
    <row r="536" spans="3:26" x14ac:dyDescent="0.25">
      <c r="C536" s="8">
        <v>533</v>
      </c>
      <c r="D536" s="8" t="s">
        <v>35</v>
      </c>
      <c r="E536" s="8" t="s">
        <v>36</v>
      </c>
      <c r="F536" s="8" t="s">
        <v>571</v>
      </c>
      <c r="G536" s="8" t="s">
        <v>1193</v>
      </c>
      <c r="H536" s="8" t="s">
        <v>1293</v>
      </c>
      <c r="I536" s="9">
        <v>42136</v>
      </c>
      <c r="J536" s="9">
        <v>32996</v>
      </c>
      <c r="K536" s="8" t="s">
        <v>25</v>
      </c>
      <c r="L536" s="9">
        <v>43354.416666666664</v>
      </c>
      <c r="M536" s="8" t="s">
        <v>1300</v>
      </c>
      <c r="N536" s="8" t="s">
        <v>16</v>
      </c>
      <c r="O536" s="8">
        <v>2</v>
      </c>
      <c r="P536" s="8">
        <v>0</v>
      </c>
      <c r="Q536" s="8" t="s">
        <v>1341</v>
      </c>
      <c r="R536" s="8" t="s">
        <v>14</v>
      </c>
      <c r="S536" s="8" t="s">
        <v>15</v>
      </c>
      <c r="T536" s="8" t="s">
        <v>13</v>
      </c>
      <c r="U536" s="8" t="s">
        <v>16</v>
      </c>
      <c r="V536" s="10" t="s">
        <v>1305</v>
      </c>
      <c r="W536" s="13">
        <f>TRUNC((Tabela1[[#This Row],[DATA OCORRÊNCIA]]-Tabela1[[#This Row],[DATA NASCIMENTO]])/365)</f>
        <v>28</v>
      </c>
      <c r="X536" s="12">
        <f>TRUNC((Tabela1[[#This Row],[DATA OCORRÊNCIA]]-Tabela1[[#This Row],[DATA ADMISSAO]])/365)</f>
        <v>3</v>
      </c>
      <c r="Y536" s="12" t="str">
        <f>VLOOKUP(Tabela1[[#This Row],[IDADE]],Informações!F:G,2,0)</f>
        <v>26 - 30 ANOS</v>
      </c>
      <c r="Z536" s="15" t="str">
        <f>VLOOKUP(Tabela1[[#This Row],[ANOS DE EMPRESA]],Informações!I:J,2,0)</f>
        <v>1 - 5 ANOS</v>
      </c>
    </row>
    <row r="537" spans="3:26" x14ac:dyDescent="0.25">
      <c r="C537" s="8">
        <v>534</v>
      </c>
      <c r="D537" s="8" t="s">
        <v>35</v>
      </c>
      <c r="E537" s="8" t="s">
        <v>36</v>
      </c>
      <c r="F537" s="8" t="s">
        <v>572</v>
      </c>
      <c r="G537" s="8" t="s">
        <v>1194</v>
      </c>
      <c r="H537" s="8" t="s">
        <v>1297</v>
      </c>
      <c r="I537" s="9">
        <v>42178</v>
      </c>
      <c r="J537" s="9">
        <v>34296</v>
      </c>
      <c r="K537" s="8" t="s">
        <v>21</v>
      </c>
      <c r="L537" s="9">
        <v>43167.666666666664</v>
      </c>
      <c r="M537" s="8" t="s">
        <v>1299</v>
      </c>
      <c r="N537" s="8" t="s">
        <v>13</v>
      </c>
      <c r="O537" s="8">
        <v>15</v>
      </c>
      <c r="P537" s="8">
        <v>0</v>
      </c>
      <c r="Q537" s="8" t="s">
        <v>1341</v>
      </c>
      <c r="R537" s="8" t="s">
        <v>14</v>
      </c>
      <c r="S537" s="8" t="s">
        <v>15</v>
      </c>
      <c r="T537" s="8" t="s">
        <v>13</v>
      </c>
      <c r="U537" s="8" t="s">
        <v>13</v>
      </c>
      <c r="V537" s="10" t="s">
        <v>1305</v>
      </c>
      <c r="W537" s="13">
        <f>TRUNC((Tabela1[[#This Row],[DATA OCORRÊNCIA]]-Tabela1[[#This Row],[DATA NASCIMENTO]])/365)</f>
        <v>24</v>
      </c>
      <c r="X537" s="12">
        <f>TRUNC((Tabela1[[#This Row],[DATA OCORRÊNCIA]]-Tabela1[[#This Row],[DATA ADMISSAO]])/365)</f>
        <v>2</v>
      </c>
      <c r="Y537" s="12" t="str">
        <f>VLOOKUP(Tabela1[[#This Row],[IDADE]],Informações!F:G,2,0)</f>
        <v>21 - 25 ANOS</v>
      </c>
      <c r="Z537" s="15" t="str">
        <f>VLOOKUP(Tabela1[[#This Row],[ANOS DE EMPRESA]],Informações!I:J,2,0)</f>
        <v>1 - 5 ANOS</v>
      </c>
    </row>
    <row r="538" spans="3:26" x14ac:dyDescent="0.25">
      <c r="C538" s="8">
        <v>535</v>
      </c>
      <c r="D538" s="8" t="s">
        <v>35</v>
      </c>
      <c r="E538" s="8" t="s">
        <v>36</v>
      </c>
      <c r="F538" s="8" t="s">
        <v>573</v>
      </c>
      <c r="G538" s="8" t="s">
        <v>1195</v>
      </c>
      <c r="H538" s="8" t="s">
        <v>1297</v>
      </c>
      <c r="I538" s="9">
        <v>42817</v>
      </c>
      <c r="J538" s="9">
        <v>31650</v>
      </c>
      <c r="K538" s="8" t="s">
        <v>25</v>
      </c>
      <c r="L538" s="9">
        <v>43253.583333333336</v>
      </c>
      <c r="M538" s="8" t="s">
        <v>1300</v>
      </c>
      <c r="N538" s="8" t="s">
        <v>13</v>
      </c>
      <c r="O538" s="8">
        <v>45</v>
      </c>
      <c r="P538" s="8">
        <v>0</v>
      </c>
      <c r="Q538" s="8" t="s">
        <v>1341</v>
      </c>
      <c r="R538" s="8" t="s">
        <v>19</v>
      </c>
      <c r="S538" s="8" t="s">
        <v>15</v>
      </c>
      <c r="T538" s="8" t="s">
        <v>13</v>
      </c>
      <c r="U538" s="8" t="s">
        <v>13</v>
      </c>
      <c r="V538" s="10" t="s">
        <v>1302</v>
      </c>
      <c r="W538" s="13">
        <f>TRUNC((Tabela1[[#This Row],[DATA OCORRÊNCIA]]-Tabela1[[#This Row],[DATA NASCIMENTO]])/365)</f>
        <v>31</v>
      </c>
      <c r="X538" s="12">
        <f>TRUNC((Tabela1[[#This Row],[DATA OCORRÊNCIA]]-Tabela1[[#This Row],[DATA ADMISSAO]])/365)</f>
        <v>1</v>
      </c>
      <c r="Y538" s="12" t="str">
        <f>VLOOKUP(Tabela1[[#This Row],[IDADE]],Informações!F:G,2,0)</f>
        <v>31 - 40 ANOS</v>
      </c>
      <c r="Z538" s="15" t="str">
        <f>VLOOKUP(Tabela1[[#This Row],[ANOS DE EMPRESA]],Informações!I:J,2,0)</f>
        <v>1 - 5 ANOS</v>
      </c>
    </row>
    <row r="539" spans="3:26" x14ac:dyDescent="0.25">
      <c r="C539" s="8">
        <v>536</v>
      </c>
      <c r="D539" s="8" t="s">
        <v>35</v>
      </c>
      <c r="E539" s="8" t="s">
        <v>36</v>
      </c>
      <c r="F539" s="8" t="s">
        <v>574</v>
      </c>
      <c r="G539" s="8" t="s">
        <v>1196</v>
      </c>
      <c r="H539" s="8" t="s">
        <v>36</v>
      </c>
      <c r="I539" s="9">
        <v>43242</v>
      </c>
      <c r="J539" s="9">
        <v>34560</v>
      </c>
      <c r="K539" s="8" t="s">
        <v>25</v>
      </c>
      <c r="L539" s="9">
        <v>43319.965277777781</v>
      </c>
      <c r="M539" s="8" t="s">
        <v>1300</v>
      </c>
      <c r="N539" s="8" t="s">
        <v>16</v>
      </c>
      <c r="O539" s="8">
        <v>2</v>
      </c>
      <c r="P539" s="8"/>
      <c r="Q539" s="8" t="s">
        <v>1341</v>
      </c>
      <c r="R539" s="8" t="s">
        <v>20</v>
      </c>
      <c r="S539" s="8" t="s">
        <v>15</v>
      </c>
      <c r="T539" s="8" t="s">
        <v>13</v>
      </c>
      <c r="U539" s="8" t="s">
        <v>16</v>
      </c>
      <c r="V539" s="10" t="s">
        <v>1302</v>
      </c>
      <c r="W539" s="13">
        <f>TRUNC((Tabela1[[#This Row],[DATA OCORRÊNCIA]]-Tabela1[[#This Row],[DATA NASCIMENTO]])/365)</f>
        <v>23</v>
      </c>
      <c r="X539" s="12">
        <f>TRUNC((Tabela1[[#This Row],[DATA OCORRÊNCIA]]-Tabela1[[#This Row],[DATA ADMISSAO]])/365)</f>
        <v>0</v>
      </c>
      <c r="Y539" s="12" t="str">
        <f>VLOOKUP(Tabela1[[#This Row],[IDADE]],Informações!F:G,2,0)</f>
        <v>21 - 25 ANOS</v>
      </c>
      <c r="Z539" s="15" t="str">
        <f>VLOOKUP(Tabela1[[#This Row],[ANOS DE EMPRESA]],Informações!I:J,2,0)</f>
        <v>MENOS DE 1 ANO</v>
      </c>
    </row>
    <row r="540" spans="3:26" x14ac:dyDescent="0.25">
      <c r="C540" s="8">
        <v>537</v>
      </c>
      <c r="D540" s="8" t="s">
        <v>35</v>
      </c>
      <c r="E540" s="8" t="s">
        <v>36</v>
      </c>
      <c r="F540" s="8" t="s">
        <v>575</v>
      </c>
      <c r="G540" s="8" t="s">
        <v>1197</v>
      </c>
      <c r="H540" s="8" t="s">
        <v>1292</v>
      </c>
      <c r="I540" s="9">
        <v>42474</v>
      </c>
      <c r="J540" s="9">
        <v>31224</v>
      </c>
      <c r="K540" s="8" t="s">
        <v>25</v>
      </c>
      <c r="L540" s="9">
        <v>43333.4375</v>
      </c>
      <c r="M540" s="8" t="s">
        <v>1301</v>
      </c>
      <c r="N540" s="8" t="s">
        <v>16</v>
      </c>
      <c r="O540" s="8">
        <v>0</v>
      </c>
      <c r="P540" s="8">
        <v>0</v>
      </c>
      <c r="Q540" s="8" t="s">
        <v>1341</v>
      </c>
      <c r="R540" s="8" t="s">
        <v>20</v>
      </c>
      <c r="S540" s="8" t="s">
        <v>15</v>
      </c>
      <c r="T540" s="8" t="s">
        <v>13</v>
      </c>
      <c r="U540" s="8" t="s">
        <v>16</v>
      </c>
      <c r="V540" s="10" t="s">
        <v>1309</v>
      </c>
      <c r="W540" s="13">
        <f>TRUNC((Tabela1[[#This Row],[DATA OCORRÊNCIA]]-Tabela1[[#This Row],[DATA NASCIMENTO]])/365)</f>
        <v>33</v>
      </c>
      <c r="X540" s="12">
        <f>TRUNC((Tabela1[[#This Row],[DATA OCORRÊNCIA]]-Tabela1[[#This Row],[DATA ADMISSAO]])/365)</f>
        <v>2</v>
      </c>
      <c r="Y540" s="12" t="str">
        <f>VLOOKUP(Tabela1[[#This Row],[IDADE]],Informações!F:G,2,0)</f>
        <v>31 - 40 ANOS</v>
      </c>
      <c r="Z540" s="15" t="str">
        <f>VLOOKUP(Tabela1[[#This Row],[ANOS DE EMPRESA]],Informações!I:J,2,0)</f>
        <v>1 - 5 ANOS</v>
      </c>
    </row>
    <row r="541" spans="3:26" x14ac:dyDescent="0.25">
      <c r="C541" s="8">
        <v>538</v>
      </c>
      <c r="D541" s="8" t="s">
        <v>35</v>
      </c>
      <c r="E541" s="8" t="s">
        <v>38</v>
      </c>
      <c r="F541" s="8" t="s">
        <v>576</v>
      </c>
      <c r="G541" s="8" t="s">
        <v>1185</v>
      </c>
      <c r="H541" s="8" t="s">
        <v>36</v>
      </c>
      <c r="I541" s="9">
        <v>37361</v>
      </c>
      <c r="J541" s="9">
        <v>28984</v>
      </c>
      <c r="K541" s="8" t="s">
        <v>25</v>
      </c>
      <c r="L541" s="9">
        <v>43350.3125</v>
      </c>
      <c r="M541" s="8" t="s">
        <v>1301</v>
      </c>
      <c r="N541" s="8" t="s">
        <v>16</v>
      </c>
      <c r="O541" s="8">
        <v>0</v>
      </c>
      <c r="P541" s="8">
        <v>0</v>
      </c>
      <c r="Q541" s="8" t="s">
        <v>1341</v>
      </c>
      <c r="R541" s="8" t="s">
        <v>14</v>
      </c>
      <c r="S541" s="8" t="s">
        <v>15</v>
      </c>
      <c r="T541" s="8" t="s">
        <v>13</v>
      </c>
      <c r="U541" s="8" t="s">
        <v>16</v>
      </c>
      <c r="V541" s="10" t="s">
        <v>1305</v>
      </c>
      <c r="W541" s="13">
        <f>TRUNC((Tabela1[[#This Row],[DATA OCORRÊNCIA]]-Tabela1[[#This Row],[DATA NASCIMENTO]])/365)</f>
        <v>39</v>
      </c>
      <c r="X541" s="12">
        <f>TRUNC((Tabela1[[#This Row],[DATA OCORRÊNCIA]]-Tabela1[[#This Row],[DATA ADMISSAO]])/365)</f>
        <v>16</v>
      </c>
      <c r="Y541" s="12" t="str">
        <f>VLOOKUP(Tabela1[[#This Row],[IDADE]],Informações!F:G,2,0)</f>
        <v>31 - 40 ANOS</v>
      </c>
      <c r="Z541" s="15" t="str">
        <f>VLOOKUP(Tabela1[[#This Row],[ANOS DE EMPRESA]],Informações!I:J,2,0)</f>
        <v>11 - 20 ANOS</v>
      </c>
    </row>
    <row r="542" spans="3:26" x14ac:dyDescent="0.25">
      <c r="C542" s="8">
        <v>539</v>
      </c>
      <c r="D542" s="8" t="s">
        <v>35</v>
      </c>
      <c r="E542" s="8" t="s">
        <v>38</v>
      </c>
      <c r="F542" s="8" t="s">
        <v>577</v>
      </c>
      <c r="G542" s="8" t="s">
        <v>1198</v>
      </c>
      <c r="H542" s="8" t="s">
        <v>36</v>
      </c>
      <c r="I542" s="9">
        <v>41263</v>
      </c>
      <c r="J542" s="9">
        <v>33515</v>
      </c>
      <c r="K542" s="8" t="s">
        <v>25</v>
      </c>
      <c r="L542" s="9">
        <v>43352.427083333336</v>
      </c>
      <c r="M542" s="8" t="s">
        <v>1301</v>
      </c>
      <c r="N542" s="8" t="s">
        <v>16</v>
      </c>
      <c r="O542" s="8">
        <v>0</v>
      </c>
      <c r="P542" s="8">
        <v>0</v>
      </c>
      <c r="Q542" s="8" t="s">
        <v>1341</v>
      </c>
      <c r="R542" s="8" t="s">
        <v>14</v>
      </c>
      <c r="S542" s="8" t="s">
        <v>15</v>
      </c>
      <c r="T542" s="8" t="s">
        <v>13</v>
      </c>
      <c r="U542" s="8" t="s">
        <v>16</v>
      </c>
      <c r="V542" s="10" t="s">
        <v>1304</v>
      </c>
      <c r="W542" s="13">
        <f>TRUNC((Tabela1[[#This Row],[DATA OCORRÊNCIA]]-Tabela1[[#This Row],[DATA NASCIMENTO]])/365)</f>
        <v>26</v>
      </c>
      <c r="X542" s="12">
        <f>TRUNC((Tabela1[[#This Row],[DATA OCORRÊNCIA]]-Tabela1[[#This Row],[DATA ADMISSAO]])/365)</f>
        <v>5</v>
      </c>
      <c r="Y542" s="12" t="str">
        <f>VLOOKUP(Tabela1[[#This Row],[IDADE]],Informações!F:G,2,0)</f>
        <v>26 - 30 ANOS</v>
      </c>
      <c r="Z542" s="15" t="str">
        <f>VLOOKUP(Tabela1[[#This Row],[ANOS DE EMPRESA]],Informações!I:J,2,0)</f>
        <v>1 - 5 ANOS</v>
      </c>
    </row>
    <row r="543" spans="3:26" x14ac:dyDescent="0.25">
      <c r="C543" s="8">
        <v>540</v>
      </c>
      <c r="D543" s="8" t="s">
        <v>35</v>
      </c>
      <c r="E543" s="8" t="s">
        <v>36</v>
      </c>
      <c r="F543" s="8" t="s">
        <v>578</v>
      </c>
      <c r="G543" s="8" t="s">
        <v>1199</v>
      </c>
      <c r="H543" s="8" t="s">
        <v>1297</v>
      </c>
      <c r="I543" s="9">
        <v>41753</v>
      </c>
      <c r="J543" s="9">
        <v>33088</v>
      </c>
      <c r="K543" s="8" t="s">
        <v>21</v>
      </c>
      <c r="L543" s="9">
        <v>43140.930555555555</v>
      </c>
      <c r="M543" s="8" t="s">
        <v>1299</v>
      </c>
      <c r="N543" s="8" t="s">
        <v>16</v>
      </c>
      <c r="O543" s="8">
        <v>0</v>
      </c>
      <c r="P543" s="8">
        <v>0</v>
      </c>
      <c r="Q543" s="8" t="s">
        <v>1341</v>
      </c>
      <c r="R543" s="8" t="s">
        <v>14</v>
      </c>
      <c r="S543" s="8" t="s">
        <v>15</v>
      </c>
      <c r="T543" s="8" t="s">
        <v>13</v>
      </c>
      <c r="U543" s="8" t="s">
        <v>16</v>
      </c>
      <c r="V543" s="10" t="s">
        <v>1302</v>
      </c>
      <c r="W543" s="13">
        <f>TRUNC((Tabela1[[#This Row],[DATA OCORRÊNCIA]]-Tabela1[[#This Row],[DATA NASCIMENTO]])/365)</f>
        <v>27</v>
      </c>
      <c r="X543" s="12">
        <f>TRUNC((Tabela1[[#This Row],[DATA OCORRÊNCIA]]-Tabela1[[#This Row],[DATA ADMISSAO]])/365)</f>
        <v>3</v>
      </c>
      <c r="Y543" s="12" t="str">
        <f>VLOOKUP(Tabela1[[#This Row],[IDADE]],Informações!F:G,2,0)</f>
        <v>26 - 30 ANOS</v>
      </c>
      <c r="Z543" s="15" t="str">
        <f>VLOOKUP(Tabela1[[#This Row],[ANOS DE EMPRESA]],Informações!I:J,2,0)</f>
        <v>1 - 5 ANOS</v>
      </c>
    </row>
    <row r="544" spans="3:26" x14ac:dyDescent="0.25">
      <c r="C544" s="8">
        <v>541</v>
      </c>
      <c r="D544" s="8" t="s">
        <v>35</v>
      </c>
      <c r="E544" s="8" t="s">
        <v>36</v>
      </c>
      <c r="F544" s="8" t="s">
        <v>579</v>
      </c>
      <c r="G544" s="8" t="s">
        <v>1200</v>
      </c>
      <c r="H544" s="8" t="s">
        <v>1294</v>
      </c>
      <c r="I544" s="9">
        <v>42838</v>
      </c>
      <c r="J544" s="9">
        <v>24767</v>
      </c>
      <c r="K544" s="8" t="s">
        <v>25</v>
      </c>
      <c r="L544" s="9">
        <v>43229.770833333336</v>
      </c>
      <c r="M544" s="8" t="s">
        <v>1301</v>
      </c>
      <c r="N544" s="8" t="s">
        <v>16</v>
      </c>
      <c r="O544" s="8">
        <v>0</v>
      </c>
      <c r="P544" s="8">
        <v>0</v>
      </c>
      <c r="Q544" s="8" t="s">
        <v>1341</v>
      </c>
      <c r="R544" s="8" t="s">
        <v>14</v>
      </c>
      <c r="S544" s="8" t="s">
        <v>15</v>
      </c>
      <c r="T544" s="8" t="s">
        <v>16</v>
      </c>
      <c r="U544" s="8" t="s">
        <v>16</v>
      </c>
      <c r="V544" s="10" t="s">
        <v>1305</v>
      </c>
      <c r="W544" s="13">
        <f>TRUNC((Tabela1[[#This Row],[DATA OCORRÊNCIA]]-Tabela1[[#This Row],[DATA NASCIMENTO]])/365)</f>
        <v>50</v>
      </c>
      <c r="X544" s="12">
        <f>TRUNC((Tabela1[[#This Row],[DATA OCORRÊNCIA]]-Tabela1[[#This Row],[DATA ADMISSAO]])/365)</f>
        <v>1</v>
      </c>
      <c r="Y544" s="12" t="str">
        <f>VLOOKUP(Tabela1[[#This Row],[IDADE]],Informações!F:G,2,0)</f>
        <v>41- 50 ANOS</v>
      </c>
      <c r="Z544" s="15" t="str">
        <f>VLOOKUP(Tabela1[[#This Row],[ANOS DE EMPRESA]],Informações!I:J,2,0)</f>
        <v>1 - 5 ANOS</v>
      </c>
    </row>
    <row r="545" spans="3:26" x14ac:dyDescent="0.25">
      <c r="C545" s="8">
        <v>542</v>
      </c>
      <c r="D545" s="8" t="s">
        <v>35</v>
      </c>
      <c r="E545" s="8" t="s">
        <v>36</v>
      </c>
      <c r="F545" s="8" t="s">
        <v>580</v>
      </c>
      <c r="G545" s="8" t="s">
        <v>1201</v>
      </c>
      <c r="H545" s="8" t="s">
        <v>36</v>
      </c>
      <c r="I545" s="9">
        <v>37666</v>
      </c>
      <c r="J545" s="9">
        <v>27595</v>
      </c>
      <c r="K545" s="8" t="s">
        <v>25</v>
      </c>
      <c r="L545" s="9">
        <v>43343.833333333336</v>
      </c>
      <c r="M545" s="8" t="s">
        <v>1299</v>
      </c>
      <c r="N545" s="8" t="s">
        <v>16</v>
      </c>
      <c r="O545" s="8">
        <v>1</v>
      </c>
      <c r="P545" s="8">
        <v>0</v>
      </c>
      <c r="Q545" s="8" t="s">
        <v>1341</v>
      </c>
      <c r="R545" s="8" t="s">
        <v>14</v>
      </c>
      <c r="S545" s="8" t="s">
        <v>15</v>
      </c>
      <c r="T545" s="8" t="s">
        <v>13</v>
      </c>
      <c r="U545" s="8" t="s">
        <v>16</v>
      </c>
      <c r="V545" s="10" t="s">
        <v>1308</v>
      </c>
      <c r="W545" s="13">
        <f>TRUNC((Tabela1[[#This Row],[DATA OCORRÊNCIA]]-Tabela1[[#This Row],[DATA NASCIMENTO]])/365)</f>
        <v>43</v>
      </c>
      <c r="X545" s="12">
        <f>TRUNC((Tabela1[[#This Row],[DATA OCORRÊNCIA]]-Tabela1[[#This Row],[DATA ADMISSAO]])/365)</f>
        <v>15</v>
      </c>
      <c r="Y545" s="12" t="str">
        <f>VLOOKUP(Tabela1[[#This Row],[IDADE]],Informações!F:G,2,0)</f>
        <v>41- 50 ANOS</v>
      </c>
      <c r="Z545" s="15" t="str">
        <f>VLOOKUP(Tabela1[[#This Row],[ANOS DE EMPRESA]],Informações!I:J,2,0)</f>
        <v>11 - 20 ANOS</v>
      </c>
    </row>
    <row r="546" spans="3:26" x14ac:dyDescent="0.25">
      <c r="C546" s="8">
        <v>543</v>
      </c>
      <c r="D546" s="8" t="s">
        <v>35</v>
      </c>
      <c r="E546" s="8" t="s">
        <v>36</v>
      </c>
      <c r="F546" s="8" t="s">
        <v>581</v>
      </c>
      <c r="G546" s="8" t="s">
        <v>1202</v>
      </c>
      <c r="H546" s="8" t="s">
        <v>1297</v>
      </c>
      <c r="I546" s="9">
        <v>42857</v>
      </c>
      <c r="J546" s="9">
        <v>28556</v>
      </c>
      <c r="K546" s="8" t="s">
        <v>25</v>
      </c>
      <c r="L546" s="9">
        <v>43396.395833333336</v>
      </c>
      <c r="M546" s="8" t="s">
        <v>1301</v>
      </c>
      <c r="N546" s="8" t="s">
        <v>16</v>
      </c>
      <c r="O546" s="8">
        <v>0</v>
      </c>
      <c r="P546" s="8">
        <v>0</v>
      </c>
      <c r="Q546" s="8" t="s">
        <v>1341</v>
      </c>
      <c r="R546" s="8" t="s">
        <v>14</v>
      </c>
      <c r="S546" s="8" t="s">
        <v>15</v>
      </c>
      <c r="T546" s="8" t="s">
        <v>13</v>
      </c>
      <c r="U546" s="8" t="s">
        <v>16</v>
      </c>
      <c r="V546" s="10" t="s">
        <v>1309</v>
      </c>
      <c r="W546" s="13">
        <f>TRUNC((Tabela1[[#This Row],[DATA OCORRÊNCIA]]-Tabela1[[#This Row],[DATA NASCIMENTO]])/365)</f>
        <v>40</v>
      </c>
      <c r="X546" s="12">
        <f>TRUNC((Tabela1[[#This Row],[DATA OCORRÊNCIA]]-Tabela1[[#This Row],[DATA ADMISSAO]])/365)</f>
        <v>1</v>
      </c>
      <c r="Y546" s="12" t="str">
        <f>VLOOKUP(Tabela1[[#This Row],[IDADE]],Informações!F:G,2,0)</f>
        <v>31 - 40 ANOS</v>
      </c>
      <c r="Z546" s="15" t="str">
        <f>VLOOKUP(Tabela1[[#This Row],[ANOS DE EMPRESA]],Informações!I:J,2,0)</f>
        <v>1 - 5 ANOS</v>
      </c>
    </row>
    <row r="547" spans="3:26" x14ac:dyDescent="0.25">
      <c r="C547" s="8">
        <v>544</v>
      </c>
      <c r="D547" s="8" t="s">
        <v>35</v>
      </c>
      <c r="E547" s="8" t="s">
        <v>38</v>
      </c>
      <c r="F547" s="8" t="s">
        <v>582</v>
      </c>
      <c r="G547" s="8" t="s">
        <v>1203</v>
      </c>
      <c r="H547" s="8" t="s">
        <v>36</v>
      </c>
      <c r="I547" s="9">
        <v>37000</v>
      </c>
      <c r="J547" s="9">
        <v>27672</v>
      </c>
      <c r="K547" s="8" t="s">
        <v>25</v>
      </c>
      <c r="L547" s="9">
        <v>43480.625</v>
      </c>
      <c r="M547" s="8" t="s">
        <v>1300</v>
      </c>
      <c r="N547" s="8" t="s">
        <v>13</v>
      </c>
      <c r="O547" s="8">
        <v>60</v>
      </c>
      <c r="P547" s="8"/>
      <c r="Q547" s="8" t="s">
        <v>1341</v>
      </c>
      <c r="R547" s="8" t="s">
        <v>19</v>
      </c>
      <c r="S547" s="8" t="s">
        <v>15</v>
      </c>
      <c r="T547" s="8" t="s">
        <v>16</v>
      </c>
      <c r="U547" s="8" t="s">
        <v>13</v>
      </c>
      <c r="V547" s="10" t="s">
        <v>1305</v>
      </c>
      <c r="W547" s="13">
        <f>TRUNC((Tabela1[[#This Row],[DATA OCORRÊNCIA]]-Tabela1[[#This Row],[DATA NASCIMENTO]])/365)</f>
        <v>43</v>
      </c>
      <c r="X547" s="12">
        <f>TRUNC((Tabela1[[#This Row],[DATA OCORRÊNCIA]]-Tabela1[[#This Row],[DATA ADMISSAO]])/365)</f>
        <v>17</v>
      </c>
      <c r="Y547" s="12" t="str">
        <f>VLOOKUP(Tabela1[[#This Row],[IDADE]],Informações!F:G,2,0)</f>
        <v>41- 50 ANOS</v>
      </c>
      <c r="Z547" s="15" t="str">
        <f>VLOOKUP(Tabela1[[#This Row],[ANOS DE EMPRESA]],Informações!I:J,2,0)</f>
        <v>11 - 20 ANOS</v>
      </c>
    </row>
    <row r="548" spans="3:26" x14ac:dyDescent="0.25">
      <c r="C548" s="8">
        <v>545</v>
      </c>
      <c r="D548" s="8" t="s">
        <v>35</v>
      </c>
      <c r="E548" s="8" t="s">
        <v>36</v>
      </c>
      <c r="F548" s="8" t="s">
        <v>583</v>
      </c>
      <c r="G548" s="8" t="s">
        <v>1204</v>
      </c>
      <c r="H548" s="8" t="s">
        <v>36</v>
      </c>
      <c r="I548" s="9">
        <v>42850</v>
      </c>
      <c r="J548" s="9">
        <v>31059</v>
      </c>
      <c r="K548" s="8" t="s">
        <v>21</v>
      </c>
      <c r="L548" s="9">
        <v>43126.59375</v>
      </c>
      <c r="M548" s="8" t="s">
        <v>1299</v>
      </c>
      <c r="N548" s="8" t="s">
        <v>16</v>
      </c>
      <c r="O548" s="8">
        <v>0</v>
      </c>
      <c r="P548" s="8">
        <v>0</v>
      </c>
      <c r="Q548" s="8" t="s">
        <v>1341</v>
      </c>
      <c r="R548" s="8" t="s">
        <v>19</v>
      </c>
      <c r="S548" s="8" t="s">
        <v>15</v>
      </c>
      <c r="T548" s="8" t="s">
        <v>13</v>
      </c>
      <c r="U548" s="8" t="s">
        <v>16</v>
      </c>
      <c r="V548" s="10" t="s">
        <v>1310</v>
      </c>
      <c r="W548" s="13">
        <f>TRUNC((Tabela1[[#This Row],[DATA OCORRÊNCIA]]-Tabela1[[#This Row],[DATA NASCIMENTO]])/365)</f>
        <v>33</v>
      </c>
      <c r="X548" s="12">
        <f>TRUNC((Tabela1[[#This Row],[DATA OCORRÊNCIA]]-Tabela1[[#This Row],[DATA ADMISSAO]])/365)</f>
        <v>0</v>
      </c>
      <c r="Y548" s="12" t="str">
        <f>VLOOKUP(Tabela1[[#This Row],[IDADE]],Informações!F:G,2,0)</f>
        <v>31 - 40 ANOS</v>
      </c>
      <c r="Z548" s="15" t="str">
        <f>VLOOKUP(Tabela1[[#This Row],[ANOS DE EMPRESA]],Informações!I:J,2,0)</f>
        <v>MENOS DE 1 ANO</v>
      </c>
    </row>
    <row r="549" spans="3:26" x14ac:dyDescent="0.25">
      <c r="C549" s="8">
        <v>546</v>
      </c>
      <c r="D549" s="8" t="s">
        <v>35</v>
      </c>
      <c r="E549" s="8" t="s">
        <v>36</v>
      </c>
      <c r="F549" s="8" t="s">
        <v>584</v>
      </c>
      <c r="G549" s="8" t="s">
        <v>1088</v>
      </c>
      <c r="H549" s="8" t="s">
        <v>36</v>
      </c>
      <c r="I549" s="9">
        <v>39870</v>
      </c>
      <c r="J549" s="9">
        <v>31721</v>
      </c>
      <c r="K549" s="8" t="s">
        <v>21</v>
      </c>
      <c r="L549" s="9">
        <v>43141.333333333336</v>
      </c>
      <c r="M549" s="8" t="s">
        <v>1299</v>
      </c>
      <c r="N549" s="8" t="s">
        <v>16</v>
      </c>
      <c r="O549" s="8">
        <v>30</v>
      </c>
      <c r="P549" s="8"/>
      <c r="Q549" s="8" t="s">
        <v>1341</v>
      </c>
      <c r="R549" s="8" t="s">
        <v>19</v>
      </c>
      <c r="S549" s="8" t="s">
        <v>15</v>
      </c>
      <c r="T549" s="8" t="s">
        <v>13</v>
      </c>
      <c r="U549" s="8" t="s">
        <v>13</v>
      </c>
      <c r="V549" s="10" t="s">
        <v>1305</v>
      </c>
      <c r="W549" s="13">
        <f>TRUNC((Tabela1[[#This Row],[DATA OCORRÊNCIA]]-Tabela1[[#This Row],[DATA NASCIMENTO]])/365)</f>
        <v>31</v>
      </c>
      <c r="X549" s="12">
        <f>TRUNC((Tabela1[[#This Row],[DATA OCORRÊNCIA]]-Tabela1[[#This Row],[DATA ADMISSAO]])/365)</f>
        <v>8</v>
      </c>
      <c r="Y549" s="12" t="str">
        <f>VLOOKUP(Tabela1[[#This Row],[IDADE]],Informações!F:G,2,0)</f>
        <v>31 - 40 ANOS</v>
      </c>
      <c r="Z549" s="15" t="str">
        <f>VLOOKUP(Tabela1[[#This Row],[ANOS DE EMPRESA]],Informações!I:J,2,0)</f>
        <v>6 - 10 ANOS</v>
      </c>
    </row>
    <row r="550" spans="3:26" x14ac:dyDescent="0.25">
      <c r="C550" s="8">
        <v>547</v>
      </c>
      <c r="D550" s="8" t="s">
        <v>35</v>
      </c>
      <c r="E550" s="8" t="s">
        <v>36</v>
      </c>
      <c r="F550" s="8" t="s">
        <v>585</v>
      </c>
      <c r="G550" s="8" t="s">
        <v>1205</v>
      </c>
      <c r="H550" s="8" t="s">
        <v>36</v>
      </c>
      <c r="I550" s="9">
        <v>40890</v>
      </c>
      <c r="J550" s="9">
        <v>30262</v>
      </c>
      <c r="K550" s="8" t="s">
        <v>21</v>
      </c>
      <c r="L550" s="9">
        <v>43167.385416666664</v>
      </c>
      <c r="M550" s="8" t="s">
        <v>1299</v>
      </c>
      <c r="N550" s="8" t="s">
        <v>16</v>
      </c>
      <c r="O550" s="8">
        <v>0</v>
      </c>
      <c r="P550" s="8"/>
      <c r="Q550" s="8" t="s">
        <v>1341</v>
      </c>
      <c r="R550" s="8" t="s">
        <v>14</v>
      </c>
      <c r="S550" s="8" t="s">
        <v>15</v>
      </c>
      <c r="T550" s="8" t="s">
        <v>24</v>
      </c>
      <c r="U550" s="8" t="s">
        <v>16</v>
      </c>
      <c r="V550" s="10" t="s">
        <v>1305</v>
      </c>
      <c r="W550" s="13">
        <f>TRUNC((Tabela1[[#This Row],[DATA OCORRÊNCIA]]-Tabela1[[#This Row],[DATA NASCIMENTO]])/365)</f>
        <v>35</v>
      </c>
      <c r="X550" s="12">
        <f>TRUNC((Tabela1[[#This Row],[DATA OCORRÊNCIA]]-Tabela1[[#This Row],[DATA ADMISSAO]])/365)</f>
        <v>6</v>
      </c>
      <c r="Y550" s="12" t="str">
        <f>VLOOKUP(Tabela1[[#This Row],[IDADE]],Informações!F:G,2,0)</f>
        <v>31 - 40 ANOS</v>
      </c>
      <c r="Z550" s="15" t="str">
        <f>VLOOKUP(Tabela1[[#This Row],[ANOS DE EMPRESA]],Informações!I:J,2,0)</f>
        <v>6 - 10 ANOS</v>
      </c>
    </row>
    <row r="551" spans="3:26" x14ac:dyDescent="0.25">
      <c r="C551" s="8">
        <v>548</v>
      </c>
      <c r="D551" s="8" t="s">
        <v>35</v>
      </c>
      <c r="E551" s="8" t="s">
        <v>38</v>
      </c>
      <c r="F551" s="8" t="s">
        <v>586</v>
      </c>
      <c r="G551" s="8" t="s">
        <v>1167</v>
      </c>
      <c r="H551" s="8" t="s">
        <v>36</v>
      </c>
      <c r="I551" s="9">
        <v>41100</v>
      </c>
      <c r="J551" s="9">
        <v>28070</v>
      </c>
      <c r="K551" s="8" t="s">
        <v>25</v>
      </c>
      <c r="L551" s="9">
        <v>43255.8125</v>
      </c>
      <c r="M551" s="8" t="s">
        <v>1301</v>
      </c>
      <c r="N551" s="8" t="s">
        <v>16</v>
      </c>
      <c r="O551" s="8">
        <v>0</v>
      </c>
      <c r="P551" s="8">
        <v>0</v>
      </c>
      <c r="Q551" s="8" t="s">
        <v>22</v>
      </c>
      <c r="R551" s="8" t="s">
        <v>20</v>
      </c>
      <c r="S551" s="8" t="s">
        <v>15</v>
      </c>
      <c r="T551" s="8" t="s">
        <v>13</v>
      </c>
      <c r="U551" s="8" t="s">
        <v>16</v>
      </c>
      <c r="V551" s="10" t="s">
        <v>1309</v>
      </c>
      <c r="W551" s="13">
        <f>TRUNC((Tabela1[[#This Row],[DATA OCORRÊNCIA]]-Tabela1[[#This Row],[DATA NASCIMENTO]])/365)</f>
        <v>41</v>
      </c>
      <c r="X551" s="12">
        <f>TRUNC((Tabela1[[#This Row],[DATA OCORRÊNCIA]]-Tabela1[[#This Row],[DATA ADMISSAO]])/365)</f>
        <v>5</v>
      </c>
      <c r="Y551" s="12" t="str">
        <f>VLOOKUP(Tabela1[[#This Row],[IDADE]],Informações!F:G,2,0)</f>
        <v>41- 50 ANOS</v>
      </c>
      <c r="Z551" s="15" t="str">
        <f>VLOOKUP(Tabela1[[#This Row],[ANOS DE EMPRESA]],Informações!I:J,2,0)</f>
        <v>1 - 5 ANOS</v>
      </c>
    </row>
    <row r="552" spans="3:26" x14ac:dyDescent="0.25">
      <c r="C552" s="8">
        <v>549</v>
      </c>
      <c r="D552" s="8" t="s">
        <v>35</v>
      </c>
      <c r="E552" s="8" t="s">
        <v>36</v>
      </c>
      <c r="F552" s="8" t="s">
        <v>587</v>
      </c>
      <c r="G552" s="8" t="s">
        <v>1069</v>
      </c>
      <c r="H552" s="8" t="s">
        <v>1294</v>
      </c>
      <c r="I552" s="9">
        <v>41380</v>
      </c>
      <c r="J552" s="9">
        <v>28247</v>
      </c>
      <c r="K552" s="8" t="s">
        <v>25</v>
      </c>
      <c r="L552" s="9">
        <v>43305.375</v>
      </c>
      <c r="M552" s="8" t="s">
        <v>1299</v>
      </c>
      <c r="N552" s="8" t="s">
        <v>13</v>
      </c>
      <c r="O552" s="8">
        <v>30</v>
      </c>
      <c r="P552" s="8">
        <v>0</v>
      </c>
      <c r="Q552" s="8" t="s">
        <v>1341</v>
      </c>
      <c r="R552" s="8" t="s">
        <v>19</v>
      </c>
      <c r="S552" s="8" t="s">
        <v>15</v>
      </c>
      <c r="T552" s="8" t="s">
        <v>13</v>
      </c>
      <c r="U552" s="8" t="s">
        <v>13</v>
      </c>
      <c r="V552" s="10" t="s">
        <v>1305</v>
      </c>
      <c r="W552" s="13">
        <f>TRUNC((Tabela1[[#This Row],[DATA OCORRÊNCIA]]-Tabela1[[#This Row],[DATA NASCIMENTO]])/365)</f>
        <v>41</v>
      </c>
      <c r="X552" s="12">
        <f>TRUNC((Tabela1[[#This Row],[DATA OCORRÊNCIA]]-Tabela1[[#This Row],[DATA ADMISSAO]])/365)</f>
        <v>5</v>
      </c>
      <c r="Y552" s="12" t="str">
        <f>VLOOKUP(Tabela1[[#This Row],[IDADE]],Informações!F:G,2,0)</f>
        <v>41- 50 ANOS</v>
      </c>
      <c r="Z552" s="15" t="str">
        <f>VLOOKUP(Tabela1[[#This Row],[ANOS DE EMPRESA]],Informações!I:J,2,0)</f>
        <v>1 - 5 ANOS</v>
      </c>
    </row>
    <row r="553" spans="3:26" x14ac:dyDescent="0.25">
      <c r="C553" s="8">
        <v>550</v>
      </c>
      <c r="D553" s="8" t="s">
        <v>35</v>
      </c>
      <c r="E553" s="8" t="s">
        <v>38</v>
      </c>
      <c r="F553" s="8" t="s">
        <v>588</v>
      </c>
      <c r="G553" s="8" t="s">
        <v>1021</v>
      </c>
      <c r="H553" s="8" t="s">
        <v>36</v>
      </c>
      <c r="I553" s="9">
        <v>42843</v>
      </c>
      <c r="J553" s="9">
        <v>36234</v>
      </c>
      <c r="K553" s="8" t="s">
        <v>25</v>
      </c>
      <c r="L553" s="9">
        <v>43250.416666666664</v>
      </c>
      <c r="M553" s="8" t="s">
        <v>1299</v>
      </c>
      <c r="N553" s="8" t="s">
        <v>16</v>
      </c>
      <c r="O553" s="8">
        <v>0</v>
      </c>
      <c r="P553" s="8"/>
      <c r="Q553" s="8" t="s">
        <v>22</v>
      </c>
      <c r="R553" s="8" t="s">
        <v>1313</v>
      </c>
      <c r="S553" s="8" t="s">
        <v>15</v>
      </c>
      <c r="T553" s="8" t="s">
        <v>24</v>
      </c>
      <c r="U553" s="8" t="s">
        <v>16</v>
      </c>
      <c r="V553" s="10" t="s">
        <v>1302</v>
      </c>
      <c r="W553" s="13">
        <f>TRUNC((Tabela1[[#This Row],[DATA OCORRÊNCIA]]-Tabela1[[#This Row],[DATA NASCIMENTO]])/365)</f>
        <v>19</v>
      </c>
      <c r="X553" s="12">
        <f>TRUNC((Tabela1[[#This Row],[DATA OCORRÊNCIA]]-Tabela1[[#This Row],[DATA ADMISSAO]])/365)</f>
        <v>1</v>
      </c>
      <c r="Y553" s="12" t="str">
        <f>VLOOKUP(Tabela1[[#This Row],[IDADE]],Informações!F:G,2,0)</f>
        <v>18 - 20 ANOS</v>
      </c>
      <c r="Z553" s="15" t="str">
        <f>VLOOKUP(Tabela1[[#This Row],[ANOS DE EMPRESA]],Informações!I:J,2,0)</f>
        <v>1 - 5 ANOS</v>
      </c>
    </row>
    <row r="554" spans="3:26" x14ac:dyDescent="0.25">
      <c r="C554" s="8">
        <v>551</v>
      </c>
      <c r="D554" s="8" t="s">
        <v>35</v>
      </c>
      <c r="E554" s="8" t="s">
        <v>36</v>
      </c>
      <c r="F554" s="8" t="s">
        <v>589</v>
      </c>
      <c r="G554" s="8" t="s">
        <v>1206</v>
      </c>
      <c r="H554" s="8" t="s">
        <v>36</v>
      </c>
      <c r="I554" s="9">
        <v>42801</v>
      </c>
      <c r="J554" s="9">
        <v>27847</v>
      </c>
      <c r="K554" s="8" t="s">
        <v>25</v>
      </c>
      <c r="L554" s="9">
        <v>43411.416666666664</v>
      </c>
      <c r="M554" s="8" t="s">
        <v>1301</v>
      </c>
      <c r="N554" s="8" t="s">
        <v>16</v>
      </c>
      <c r="O554" s="8">
        <v>3</v>
      </c>
      <c r="P554" s="8"/>
      <c r="Q554" s="8" t="s">
        <v>1341</v>
      </c>
      <c r="R554" s="8" t="s">
        <v>20</v>
      </c>
      <c r="S554" s="8" t="s">
        <v>15</v>
      </c>
      <c r="T554" s="8" t="s">
        <v>13</v>
      </c>
      <c r="U554" s="8" t="s">
        <v>16</v>
      </c>
      <c r="V554" s="10" t="s">
        <v>1308</v>
      </c>
      <c r="W554" s="13">
        <f>TRUNC((Tabela1[[#This Row],[DATA OCORRÊNCIA]]-Tabela1[[#This Row],[DATA NASCIMENTO]])/365)</f>
        <v>42</v>
      </c>
      <c r="X554" s="12">
        <f>TRUNC((Tabela1[[#This Row],[DATA OCORRÊNCIA]]-Tabela1[[#This Row],[DATA ADMISSAO]])/365)</f>
        <v>1</v>
      </c>
      <c r="Y554" s="12" t="str">
        <f>VLOOKUP(Tabela1[[#This Row],[IDADE]],Informações!F:G,2,0)</f>
        <v>41- 50 ANOS</v>
      </c>
      <c r="Z554" s="15" t="str">
        <f>VLOOKUP(Tabela1[[#This Row],[ANOS DE EMPRESA]],Informações!I:J,2,0)</f>
        <v>1 - 5 ANOS</v>
      </c>
    </row>
    <row r="555" spans="3:26" x14ac:dyDescent="0.25">
      <c r="C555" s="8">
        <v>552</v>
      </c>
      <c r="D555" s="8" t="s">
        <v>35</v>
      </c>
      <c r="E555" s="8" t="s">
        <v>36</v>
      </c>
      <c r="F555" s="8" t="s">
        <v>590</v>
      </c>
      <c r="G555" s="8" t="s">
        <v>1207</v>
      </c>
      <c r="H555" s="8" t="s">
        <v>1294</v>
      </c>
      <c r="I555" s="9">
        <v>38461</v>
      </c>
      <c r="J555" s="9">
        <v>28363</v>
      </c>
      <c r="K555" s="8" t="s">
        <v>26</v>
      </c>
      <c r="L555" s="9">
        <v>43601.118055555555</v>
      </c>
      <c r="M555" s="8" t="s">
        <v>1301</v>
      </c>
      <c r="N555" s="8" t="s">
        <v>16</v>
      </c>
      <c r="O555" s="8">
        <v>0</v>
      </c>
      <c r="P555" s="8"/>
      <c r="Q555" s="8" t="s">
        <v>1341</v>
      </c>
      <c r="R555" s="8" t="s">
        <v>20</v>
      </c>
      <c r="S555" s="8" t="s">
        <v>15</v>
      </c>
      <c r="T555" s="8" t="s">
        <v>13</v>
      </c>
      <c r="U555" s="8" t="s">
        <v>13</v>
      </c>
      <c r="V555" s="10" t="s">
        <v>1304</v>
      </c>
      <c r="W555" s="13">
        <f>TRUNC((Tabela1[[#This Row],[DATA OCORRÊNCIA]]-Tabela1[[#This Row],[DATA NASCIMENTO]])/365)</f>
        <v>41</v>
      </c>
      <c r="X555" s="12">
        <f>TRUNC((Tabela1[[#This Row],[DATA OCORRÊNCIA]]-Tabela1[[#This Row],[DATA ADMISSAO]])/365)</f>
        <v>14</v>
      </c>
      <c r="Y555" s="12" t="str">
        <f>VLOOKUP(Tabela1[[#This Row],[IDADE]],Informações!F:G,2,0)</f>
        <v>41- 50 ANOS</v>
      </c>
      <c r="Z555" s="15" t="str">
        <f>VLOOKUP(Tabela1[[#This Row],[ANOS DE EMPRESA]],Informações!I:J,2,0)</f>
        <v>11 - 20 ANOS</v>
      </c>
    </row>
    <row r="556" spans="3:26" x14ac:dyDescent="0.25">
      <c r="C556" s="8">
        <v>553</v>
      </c>
      <c r="D556" s="8" t="s">
        <v>35</v>
      </c>
      <c r="E556" s="8" t="s">
        <v>36</v>
      </c>
      <c r="F556" s="8" t="s">
        <v>591</v>
      </c>
      <c r="G556" s="8" t="s">
        <v>1208</v>
      </c>
      <c r="H556" s="8" t="s">
        <v>1297</v>
      </c>
      <c r="I556" s="9">
        <v>41011</v>
      </c>
      <c r="J556" s="9">
        <v>28371</v>
      </c>
      <c r="K556" s="8" t="s">
        <v>25</v>
      </c>
      <c r="L556" s="9">
        <v>43272.043055555558</v>
      </c>
      <c r="M556" s="8" t="s">
        <v>1301</v>
      </c>
      <c r="N556" s="8" t="s">
        <v>16</v>
      </c>
      <c r="O556" s="8">
        <v>0</v>
      </c>
      <c r="P556" s="8">
        <v>0</v>
      </c>
      <c r="Q556" s="8" t="s">
        <v>1341</v>
      </c>
      <c r="R556" s="8" t="s">
        <v>14</v>
      </c>
      <c r="S556" s="8" t="s">
        <v>15</v>
      </c>
      <c r="T556" s="8" t="s">
        <v>13</v>
      </c>
      <c r="U556" s="8" t="s">
        <v>16</v>
      </c>
      <c r="V556" s="10" t="s">
        <v>1310</v>
      </c>
      <c r="W556" s="13">
        <f>TRUNC((Tabela1[[#This Row],[DATA OCORRÊNCIA]]-Tabela1[[#This Row],[DATA NASCIMENTO]])/365)</f>
        <v>40</v>
      </c>
      <c r="X556" s="12">
        <f>TRUNC((Tabela1[[#This Row],[DATA OCORRÊNCIA]]-Tabela1[[#This Row],[DATA ADMISSAO]])/365)</f>
        <v>6</v>
      </c>
      <c r="Y556" s="12" t="str">
        <f>VLOOKUP(Tabela1[[#This Row],[IDADE]],Informações!F:G,2,0)</f>
        <v>31 - 40 ANOS</v>
      </c>
      <c r="Z556" s="15" t="str">
        <f>VLOOKUP(Tabela1[[#This Row],[ANOS DE EMPRESA]],Informações!I:J,2,0)</f>
        <v>6 - 10 ANOS</v>
      </c>
    </row>
    <row r="557" spans="3:26" x14ac:dyDescent="0.25">
      <c r="C557" s="8">
        <v>554</v>
      </c>
      <c r="D557" s="8" t="s">
        <v>35</v>
      </c>
      <c r="E557" s="8" t="s">
        <v>36</v>
      </c>
      <c r="F557" s="8" t="s">
        <v>592</v>
      </c>
      <c r="G557" s="8" t="s">
        <v>1209</v>
      </c>
      <c r="H557" s="8" t="s">
        <v>36</v>
      </c>
      <c r="I557" s="9">
        <v>43151</v>
      </c>
      <c r="J557" s="9">
        <v>21846</v>
      </c>
      <c r="K557" s="8" t="s">
        <v>25</v>
      </c>
      <c r="L557" s="9">
        <v>43405.729166666664</v>
      </c>
      <c r="M557" s="8" t="s">
        <v>1299</v>
      </c>
      <c r="N557" s="8" t="s">
        <v>16</v>
      </c>
      <c r="O557" s="8">
        <v>0</v>
      </c>
      <c r="P557" s="8"/>
      <c r="Q557" s="8" t="s">
        <v>22</v>
      </c>
      <c r="R557" s="8" t="s">
        <v>20</v>
      </c>
      <c r="S557" s="8" t="s">
        <v>15</v>
      </c>
      <c r="T557" s="8" t="s">
        <v>24</v>
      </c>
      <c r="U557" s="8" t="s">
        <v>16</v>
      </c>
      <c r="V557" s="10" t="s">
        <v>1308</v>
      </c>
      <c r="W557" s="13">
        <f>TRUNC((Tabela1[[#This Row],[DATA OCORRÊNCIA]]-Tabela1[[#This Row],[DATA NASCIMENTO]])/365)</f>
        <v>59</v>
      </c>
      <c r="X557" s="12">
        <f>TRUNC((Tabela1[[#This Row],[DATA OCORRÊNCIA]]-Tabela1[[#This Row],[DATA ADMISSAO]])/365)</f>
        <v>0</v>
      </c>
      <c r="Y557" s="12" t="str">
        <f>VLOOKUP(Tabela1[[#This Row],[IDADE]],Informações!F:G,2,0)</f>
        <v>51 - 60 ANOS</v>
      </c>
      <c r="Z557" s="15" t="str">
        <f>VLOOKUP(Tabela1[[#This Row],[ANOS DE EMPRESA]],Informações!I:J,2,0)</f>
        <v>MENOS DE 1 ANO</v>
      </c>
    </row>
    <row r="558" spans="3:26" x14ac:dyDescent="0.25">
      <c r="C558" s="8">
        <v>555</v>
      </c>
      <c r="D558" s="8" t="s">
        <v>35</v>
      </c>
      <c r="E558" s="8" t="s">
        <v>36</v>
      </c>
      <c r="F558" s="8" t="s">
        <v>593</v>
      </c>
      <c r="G558" s="8" t="s">
        <v>1210</v>
      </c>
      <c r="H558" s="8" t="s">
        <v>36</v>
      </c>
      <c r="I558" s="9">
        <v>42857</v>
      </c>
      <c r="J558" s="9">
        <v>35585</v>
      </c>
      <c r="K558" s="8" t="s">
        <v>25</v>
      </c>
      <c r="L558" s="9">
        <v>43441.833333333336</v>
      </c>
      <c r="M558" s="8" t="s">
        <v>1300</v>
      </c>
      <c r="N558" s="8" t="s">
        <v>16</v>
      </c>
      <c r="O558" s="8">
        <v>0</v>
      </c>
      <c r="P558" s="8">
        <v>0</v>
      </c>
      <c r="Q558" s="8" t="s">
        <v>1341</v>
      </c>
      <c r="R558" s="8" t="s">
        <v>14</v>
      </c>
      <c r="S558" s="8" t="s">
        <v>15</v>
      </c>
      <c r="T558" s="8" t="s">
        <v>13</v>
      </c>
      <c r="U558" s="8" t="s">
        <v>16</v>
      </c>
      <c r="V558" s="10" t="s">
        <v>1308</v>
      </c>
      <c r="W558" s="13">
        <f>TRUNC((Tabela1[[#This Row],[DATA OCORRÊNCIA]]-Tabela1[[#This Row],[DATA NASCIMENTO]])/365)</f>
        <v>21</v>
      </c>
      <c r="X558" s="12">
        <f>TRUNC((Tabela1[[#This Row],[DATA OCORRÊNCIA]]-Tabela1[[#This Row],[DATA ADMISSAO]])/365)</f>
        <v>1</v>
      </c>
      <c r="Y558" s="12" t="str">
        <f>VLOOKUP(Tabela1[[#This Row],[IDADE]],Informações!F:G,2,0)</f>
        <v>21 - 25 ANOS</v>
      </c>
      <c r="Z558" s="15" t="str">
        <f>VLOOKUP(Tabela1[[#This Row],[ANOS DE EMPRESA]],Informações!I:J,2,0)</f>
        <v>1 - 5 ANOS</v>
      </c>
    </row>
    <row r="559" spans="3:26" x14ac:dyDescent="0.25">
      <c r="C559" s="8">
        <v>556</v>
      </c>
      <c r="D559" s="8" t="s">
        <v>35</v>
      </c>
      <c r="E559" s="8" t="s">
        <v>36</v>
      </c>
      <c r="F559" s="8" t="s">
        <v>594</v>
      </c>
      <c r="G559" s="8" t="s">
        <v>1211</v>
      </c>
      <c r="H559" s="8" t="s">
        <v>1294</v>
      </c>
      <c r="I559" s="9">
        <v>39497</v>
      </c>
      <c r="J559" s="9">
        <v>31484</v>
      </c>
      <c r="K559" s="8" t="s">
        <v>25</v>
      </c>
      <c r="L559" s="9">
        <v>43405.075694444444</v>
      </c>
      <c r="M559" s="8" t="s">
        <v>1301</v>
      </c>
      <c r="N559" s="8" t="s">
        <v>16</v>
      </c>
      <c r="O559" s="8">
        <v>0</v>
      </c>
      <c r="P559" s="8"/>
      <c r="Q559" s="8" t="s">
        <v>1341</v>
      </c>
      <c r="R559" s="8" t="s">
        <v>1313</v>
      </c>
      <c r="S559" s="8" t="s">
        <v>15</v>
      </c>
      <c r="T559" s="8" t="s">
        <v>24</v>
      </c>
      <c r="U559" s="8" t="s">
        <v>16</v>
      </c>
      <c r="V559" s="10" t="s">
        <v>1305</v>
      </c>
      <c r="W559" s="13">
        <f>TRUNC((Tabela1[[#This Row],[DATA OCORRÊNCIA]]-Tabela1[[#This Row],[DATA NASCIMENTO]])/365)</f>
        <v>32</v>
      </c>
      <c r="X559" s="12">
        <f>TRUNC((Tabela1[[#This Row],[DATA OCORRÊNCIA]]-Tabela1[[#This Row],[DATA ADMISSAO]])/365)</f>
        <v>10</v>
      </c>
      <c r="Y559" s="12" t="str">
        <f>VLOOKUP(Tabela1[[#This Row],[IDADE]],Informações!F:G,2,0)</f>
        <v>31 - 40 ANOS</v>
      </c>
      <c r="Z559" s="15" t="str">
        <f>VLOOKUP(Tabela1[[#This Row],[ANOS DE EMPRESA]],Informações!I:J,2,0)</f>
        <v>6 - 10 ANOS</v>
      </c>
    </row>
    <row r="560" spans="3:26" x14ac:dyDescent="0.25">
      <c r="C560" s="8">
        <v>557</v>
      </c>
      <c r="D560" s="8" t="s">
        <v>35</v>
      </c>
      <c r="E560" s="8" t="s">
        <v>36</v>
      </c>
      <c r="F560" s="8" t="s">
        <v>595</v>
      </c>
      <c r="G560" s="8" t="s">
        <v>1212</v>
      </c>
      <c r="H560" s="8" t="s">
        <v>1294</v>
      </c>
      <c r="I560" s="9">
        <v>43223</v>
      </c>
      <c r="J560" s="9">
        <v>32831</v>
      </c>
      <c r="K560" s="8" t="s">
        <v>25</v>
      </c>
      <c r="L560" s="9">
        <v>43444.395833333336</v>
      </c>
      <c r="M560" s="8" t="s">
        <v>1299</v>
      </c>
      <c r="N560" s="8" t="s">
        <v>13</v>
      </c>
      <c r="O560" s="8">
        <v>60</v>
      </c>
      <c r="P560" s="8">
        <v>0</v>
      </c>
      <c r="Q560" s="8" t="s">
        <v>1341</v>
      </c>
      <c r="R560" s="8" t="s">
        <v>19</v>
      </c>
      <c r="S560" s="8" t="s">
        <v>15</v>
      </c>
      <c r="T560" s="8" t="s">
        <v>16</v>
      </c>
      <c r="U560" s="8" t="s">
        <v>13</v>
      </c>
      <c r="V560" s="10" t="s">
        <v>1305</v>
      </c>
      <c r="W560" s="13">
        <f>TRUNC((Tabela1[[#This Row],[DATA OCORRÊNCIA]]-Tabela1[[#This Row],[DATA NASCIMENTO]])/365)</f>
        <v>29</v>
      </c>
      <c r="X560" s="12">
        <f>TRUNC((Tabela1[[#This Row],[DATA OCORRÊNCIA]]-Tabela1[[#This Row],[DATA ADMISSAO]])/365)</f>
        <v>0</v>
      </c>
      <c r="Y560" s="12" t="str">
        <f>VLOOKUP(Tabela1[[#This Row],[IDADE]],Informações!F:G,2,0)</f>
        <v>26 - 30 ANOS</v>
      </c>
      <c r="Z560" s="15" t="str">
        <f>VLOOKUP(Tabela1[[#This Row],[ANOS DE EMPRESA]],Informações!I:J,2,0)</f>
        <v>MENOS DE 1 ANO</v>
      </c>
    </row>
    <row r="561" spans="3:26" x14ac:dyDescent="0.25">
      <c r="C561" s="8">
        <v>558</v>
      </c>
      <c r="D561" s="8" t="s">
        <v>35</v>
      </c>
      <c r="E561" s="8" t="s">
        <v>23</v>
      </c>
      <c r="F561" s="8" t="s">
        <v>596</v>
      </c>
      <c r="G561" s="8" t="s">
        <v>1213</v>
      </c>
      <c r="H561" s="8" t="s">
        <v>36</v>
      </c>
      <c r="I561" s="9">
        <v>38762</v>
      </c>
      <c r="J561" s="9">
        <v>29982</v>
      </c>
      <c r="K561" s="8" t="s">
        <v>25</v>
      </c>
      <c r="L561" s="9">
        <v>43491.413194444445</v>
      </c>
      <c r="M561" s="8" t="s">
        <v>1300</v>
      </c>
      <c r="N561" s="8" t="s">
        <v>16</v>
      </c>
      <c r="O561" s="8">
        <v>0</v>
      </c>
      <c r="P561" s="8"/>
      <c r="Q561" s="8" t="s">
        <v>1341</v>
      </c>
      <c r="R561" s="8" t="s">
        <v>14</v>
      </c>
      <c r="S561" s="8" t="s">
        <v>15</v>
      </c>
      <c r="T561" s="8" t="s">
        <v>16</v>
      </c>
      <c r="U561" s="8" t="s">
        <v>16</v>
      </c>
      <c r="V561" s="10" t="s">
        <v>1310</v>
      </c>
      <c r="W561" s="13">
        <f>TRUNC((Tabela1[[#This Row],[DATA OCORRÊNCIA]]-Tabela1[[#This Row],[DATA NASCIMENTO]])/365)</f>
        <v>37</v>
      </c>
      <c r="X561" s="12">
        <f>TRUNC((Tabela1[[#This Row],[DATA OCORRÊNCIA]]-Tabela1[[#This Row],[DATA ADMISSAO]])/365)</f>
        <v>12</v>
      </c>
      <c r="Y561" s="12" t="str">
        <f>VLOOKUP(Tabela1[[#This Row],[IDADE]],Informações!F:G,2,0)</f>
        <v>31 - 40 ANOS</v>
      </c>
      <c r="Z561" s="15" t="str">
        <f>VLOOKUP(Tabela1[[#This Row],[ANOS DE EMPRESA]],Informações!I:J,2,0)</f>
        <v>11 - 20 ANOS</v>
      </c>
    </row>
    <row r="562" spans="3:26" x14ac:dyDescent="0.25">
      <c r="C562" s="8">
        <v>559</v>
      </c>
      <c r="D562" s="8" t="s">
        <v>35</v>
      </c>
      <c r="E562" s="8" t="s">
        <v>38</v>
      </c>
      <c r="F562" s="8" t="s">
        <v>597</v>
      </c>
      <c r="G562" s="8" t="s">
        <v>1214</v>
      </c>
      <c r="H562" s="8" t="s">
        <v>36</v>
      </c>
      <c r="I562" s="9">
        <v>39860</v>
      </c>
      <c r="J562" s="9">
        <v>28456</v>
      </c>
      <c r="K562" s="8" t="s">
        <v>21</v>
      </c>
      <c r="L562" s="9">
        <v>43162.402777777781</v>
      </c>
      <c r="M562" s="8" t="s">
        <v>1301</v>
      </c>
      <c r="N562" s="8" t="s">
        <v>16</v>
      </c>
      <c r="O562" s="8">
        <v>0</v>
      </c>
      <c r="P562" s="8">
        <v>0</v>
      </c>
      <c r="Q562" s="8" t="s">
        <v>1341</v>
      </c>
      <c r="R562" s="8" t="s">
        <v>20</v>
      </c>
      <c r="S562" s="8" t="s">
        <v>15</v>
      </c>
      <c r="T562" s="8" t="s">
        <v>13</v>
      </c>
      <c r="U562" s="8" t="s">
        <v>16</v>
      </c>
      <c r="V562" s="10" t="s">
        <v>1305</v>
      </c>
      <c r="W562" s="13">
        <f>TRUNC((Tabela1[[#This Row],[DATA OCORRÊNCIA]]-Tabela1[[#This Row],[DATA NASCIMENTO]])/365)</f>
        <v>40</v>
      </c>
      <c r="X562" s="12">
        <f>TRUNC((Tabela1[[#This Row],[DATA OCORRÊNCIA]]-Tabela1[[#This Row],[DATA ADMISSAO]])/365)</f>
        <v>9</v>
      </c>
      <c r="Y562" s="12" t="str">
        <f>VLOOKUP(Tabela1[[#This Row],[IDADE]],Informações!F:G,2,0)</f>
        <v>31 - 40 ANOS</v>
      </c>
      <c r="Z562" s="15" t="str">
        <f>VLOOKUP(Tabela1[[#This Row],[ANOS DE EMPRESA]],Informações!I:J,2,0)</f>
        <v>6 - 10 ANOS</v>
      </c>
    </row>
    <row r="563" spans="3:26" x14ac:dyDescent="0.25">
      <c r="C563" s="8">
        <v>560</v>
      </c>
      <c r="D563" s="8" t="s">
        <v>35</v>
      </c>
      <c r="E563" s="8" t="s">
        <v>36</v>
      </c>
      <c r="F563" s="8" t="s">
        <v>598</v>
      </c>
      <c r="G563" s="8" t="s">
        <v>1215</v>
      </c>
      <c r="H563" s="8" t="s">
        <v>1294</v>
      </c>
      <c r="I563" s="9">
        <v>43207</v>
      </c>
      <c r="J563" s="9">
        <v>33959</v>
      </c>
      <c r="K563" s="8" t="s">
        <v>25</v>
      </c>
      <c r="L563" s="9">
        <v>43296.78125</v>
      </c>
      <c r="M563" s="8" t="s">
        <v>1300</v>
      </c>
      <c r="N563" s="8" t="s">
        <v>16</v>
      </c>
      <c r="O563" s="8">
        <v>0</v>
      </c>
      <c r="P563" s="8"/>
      <c r="Q563" s="8" t="s">
        <v>1341</v>
      </c>
      <c r="R563" s="8" t="s">
        <v>20</v>
      </c>
      <c r="S563" s="8" t="s">
        <v>15</v>
      </c>
      <c r="T563" s="8" t="s">
        <v>16</v>
      </c>
      <c r="U563" s="8" t="s">
        <v>16</v>
      </c>
      <c r="V563" s="10" t="s">
        <v>1304</v>
      </c>
      <c r="W563" s="13">
        <f>TRUNC((Tabela1[[#This Row],[DATA OCORRÊNCIA]]-Tabela1[[#This Row],[DATA NASCIMENTO]])/365)</f>
        <v>25</v>
      </c>
      <c r="X563" s="12">
        <f>TRUNC((Tabela1[[#This Row],[DATA OCORRÊNCIA]]-Tabela1[[#This Row],[DATA ADMISSAO]])/365)</f>
        <v>0</v>
      </c>
      <c r="Y563" s="12" t="str">
        <f>VLOOKUP(Tabela1[[#This Row],[IDADE]],Informações!F:G,2,0)</f>
        <v>21 - 25 ANOS</v>
      </c>
      <c r="Z563" s="15" t="str">
        <f>VLOOKUP(Tabela1[[#This Row],[ANOS DE EMPRESA]],Informações!I:J,2,0)</f>
        <v>MENOS DE 1 ANO</v>
      </c>
    </row>
    <row r="564" spans="3:26" x14ac:dyDescent="0.25">
      <c r="C564" s="8">
        <v>561</v>
      </c>
      <c r="D564" s="8" t="s">
        <v>35</v>
      </c>
      <c r="E564" s="8" t="s">
        <v>36</v>
      </c>
      <c r="F564" s="8" t="s">
        <v>599</v>
      </c>
      <c r="G564" s="8" t="s">
        <v>1216</v>
      </c>
      <c r="H564" s="8" t="s">
        <v>36</v>
      </c>
      <c r="I564" s="9">
        <v>42633.413194444445</v>
      </c>
      <c r="J564" s="9">
        <v>31710</v>
      </c>
      <c r="K564" s="8" t="s">
        <v>25</v>
      </c>
      <c r="L564" s="9">
        <v>43203.541666666664</v>
      </c>
      <c r="M564" s="8" t="s">
        <v>1300</v>
      </c>
      <c r="N564" s="8" t="s">
        <v>13</v>
      </c>
      <c r="O564" s="8">
        <v>0</v>
      </c>
      <c r="P564" s="8"/>
      <c r="Q564" s="8" t="s">
        <v>1341</v>
      </c>
      <c r="R564" s="8" t="s">
        <v>1312</v>
      </c>
      <c r="S564" s="8" t="s">
        <v>15</v>
      </c>
      <c r="T564" s="8" t="s">
        <v>13</v>
      </c>
      <c r="U564" s="8" t="s">
        <v>16</v>
      </c>
      <c r="V564" s="10" t="s">
        <v>1302</v>
      </c>
      <c r="W564" s="13">
        <f>TRUNC((Tabela1[[#This Row],[DATA OCORRÊNCIA]]-Tabela1[[#This Row],[DATA NASCIMENTO]])/365)</f>
        <v>31</v>
      </c>
      <c r="X564" s="12">
        <f>TRUNC((Tabela1[[#This Row],[DATA OCORRÊNCIA]]-Tabela1[[#This Row],[DATA ADMISSAO]])/365)</f>
        <v>1</v>
      </c>
      <c r="Y564" s="12" t="str">
        <f>VLOOKUP(Tabela1[[#This Row],[IDADE]],Informações!F:G,2,0)</f>
        <v>31 - 40 ANOS</v>
      </c>
      <c r="Z564" s="15" t="str">
        <f>VLOOKUP(Tabela1[[#This Row],[ANOS DE EMPRESA]],Informações!I:J,2,0)</f>
        <v>1 - 5 ANOS</v>
      </c>
    </row>
    <row r="565" spans="3:26" x14ac:dyDescent="0.25">
      <c r="C565" s="8">
        <v>562</v>
      </c>
      <c r="D565" s="8" t="s">
        <v>35</v>
      </c>
      <c r="E565" s="8" t="s">
        <v>36</v>
      </c>
      <c r="F565" s="8" t="s">
        <v>600</v>
      </c>
      <c r="G565" s="8" t="s">
        <v>1217</v>
      </c>
      <c r="H565" s="8" t="s">
        <v>36</v>
      </c>
      <c r="I565" s="9">
        <v>42474</v>
      </c>
      <c r="J565" s="9">
        <v>26534</v>
      </c>
      <c r="K565" s="8" t="s">
        <v>25</v>
      </c>
      <c r="L565" s="9">
        <v>43469.444444444445</v>
      </c>
      <c r="M565" s="8" t="s">
        <v>1300</v>
      </c>
      <c r="N565" s="8" t="s">
        <v>16</v>
      </c>
      <c r="O565" s="8">
        <v>2</v>
      </c>
      <c r="P565" s="8">
        <v>0</v>
      </c>
      <c r="Q565" s="8" t="s">
        <v>1341</v>
      </c>
      <c r="R565" s="8" t="s">
        <v>14</v>
      </c>
      <c r="S565" s="8" t="s">
        <v>15</v>
      </c>
      <c r="T565" s="8" t="s">
        <v>13</v>
      </c>
      <c r="U565" s="8" t="s">
        <v>16</v>
      </c>
      <c r="V565" s="10" t="s">
        <v>1302</v>
      </c>
      <c r="W565" s="13">
        <f>TRUNC((Tabela1[[#This Row],[DATA OCORRÊNCIA]]-Tabela1[[#This Row],[DATA NASCIMENTO]])/365)</f>
        <v>46</v>
      </c>
      <c r="X565" s="12">
        <f>TRUNC((Tabela1[[#This Row],[DATA OCORRÊNCIA]]-Tabela1[[#This Row],[DATA ADMISSAO]])/365)</f>
        <v>2</v>
      </c>
      <c r="Y565" s="12" t="str">
        <f>VLOOKUP(Tabela1[[#This Row],[IDADE]],Informações!F:G,2,0)</f>
        <v>41- 50 ANOS</v>
      </c>
      <c r="Z565" s="15" t="str">
        <f>VLOOKUP(Tabela1[[#This Row],[ANOS DE EMPRESA]],Informações!I:J,2,0)</f>
        <v>1 - 5 ANOS</v>
      </c>
    </row>
    <row r="566" spans="3:26" x14ac:dyDescent="0.25">
      <c r="C566" s="8">
        <v>563</v>
      </c>
      <c r="D566" s="8" t="s">
        <v>35</v>
      </c>
      <c r="E566" s="8" t="s">
        <v>36</v>
      </c>
      <c r="F566" s="8" t="s">
        <v>601</v>
      </c>
      <c r="G566" s="8" t="s">
        <v>1218</v>
      </c>
      <c r="H566" s="8" t="s">
        <v>1294</v>
      </c>
      <c r="I566" s="9">
        <v>41368</v>
      </c>
      <c r="J566" s="9">
        <v>26118</v>
      </c>
      <c r="K566" s="8" t="s">
        <v>25</v>
      </c>
      <c r="L566" s="9">
        <v>43276.6875</v>
      </c>
      <c r="M566" s="8" t="s">
        <v>1300</v>
      </c>
      <c r="N566" s="8" t="s">
        <v>16</v>
      </c>
      <c r="O566" s="8">
        <v>7</v>
      </c>
      <c r="P566" s="8">
        <v>0</v>
      </c>
      <c r="Q566" s="8" t="s">
        <v>1341</v>
      </c>
      <c r="R566" s="8" t="s">
        <v>19</v>
      </c>
      <c r="S566" s="8" t="s">
        <v>15</v>
      </c>
      <c r="T566" s="8" t="s">
        <v>13</v>
      </c>
      <c r="U566" s="8" t="s">
        <v>16</v>
      </c>
      <c r="V566" s="10" t="s">
        <v>1310</v>
      </c>
      <c r="W566" s="13">
        <f>TRUNC((Tabela1[[#This Row],[DATA OCORRÊNCIA]]-Tabela1[[#This Row],[DATA NASCIMENTO]])/365)</f>
        <v>47</v>
      </c>
      <c r="X566" s="12">
        <f>TRUNC((Tabela1[[#This Row],[DATA OCORRÊNCIA]]-Tabela1[[#This Row],[DATA ADMISSAO]])/365)</f>
        <v>5</v>
      </c>
      <c r="Y566" s="12" t="str">
        <f>VLOOKUP(Tabela1[[#This Row],[IDADE]],Informações!F:G,2,0)</f>
        <v>41- 50 ANOS</v>
      </c>
      <c r="Z566" s="15" t="str">
        <f>VLOOKUP(Tabela1[[#This Row],[ANOS DE EMPRESA]],Informações!I:J,2,0)</f>
        <v>1 - 5 ANOS</v>
      </c>
    </row>
    <row r="567" spans="3:26" x14ac:dyDescent="0.25">
      <c r="C567" s="8">
        <v>564</v>
      </c>
      <c r="D567" s="8" t="s">
        <v>35</v>
      </c>
      <c r="E567" s="8" t="s">
        <v>23</v>
      </c>
      <c r="F567" s="8" t="s">
        <v>602</v>
      </c>
      <c r="G567" s="8" t="s">
        <v>1107</v>
      </c>
      <c r="H567" s="8" t="s">
        <v>36</v>
      </c>
      <c r="I567" s="9">
        <v>41417</v>
      </c>
      <c r="J567" s="9">
        <v>31432</v>
      </c>
      <c r="K567" s="8" t="s">
        <v>25</v>
      </c>
      <c r="L567" s="9">
        <v>43310.416666666664</v>
      </c>
      <c r="M567" s="8" t="s">
        <v>1300</v>
      </c>
      <c r="N567" s="8" t="s">
        <v>16</v>
      </c>
      <c r="O567" s="8">
        <v>0</v>
      </c>
      <c r="P567" s="8"/>
      <c r="Q567" s="8" t="s">
        <v>1341</v>
      </c>
      <c r="R567" s="8" t="s">
        <v>14</v>
      </c>
      <c r="S567" s="8" t="s">
        <v>15</v>
      </c>
      <c r="T567" s="8" t="s">
        <v>13</v>
      </c>
      <c r="U567" s="8" t="s">
        <v>16</v>
      </c>
      <c r="V567" s="10" t="s">
        <v>1308</v>
      </c>
      <c r="W567" s="13">
        <f>TRUNC((Tabela1[[#This Row],[DATA OCORRÊNCIA]]-Tabela1[[#This Row],[DATA NASCIMENTO]])/365)</f>
        <v>32</v>
      </c>
      <c r="X567" s="12">
        <f>TRUNC((Tabela1[[#This Row],[DATA OCORRÊNCIA]]-Tabela1[[#This Row],[DATA ADMISSAO]])/365)</f>
        <v>5</v>
      </c>
      <c r="Y567" s="12" t="str">
        <f>VLOOKUP(Tabela1[[#This Row],[IDADE]],Informações!F:G,2,0)</f>
        <v>31 - 40 ANOS</v>
      </c>
      <c r="Z567" s="15" t="str">
        <f>VLOOKUP(Tabela1[[#This Row],[ANOS DE EMPRESA]],Informações!I:J,2,0)</f>
        <v>1 - 5 ANOS</v>
      </c>
    </row>
    <row r="568" spans="3:26" x14ac:dyDescent="0.25">
      <c r="C568" s="8">
        <v>565</v>
      </c>
      <c r="D568" s="8" t="s">
        <v>35</v>
      </c>
      <c r="E568" s="8" t="s">
        <v>38</v>
      </c>
      <c r="F568" s="8" t="s">
        <v>603</v>
      </c>
      <c r="G568" s="8" t="s">
        <v>1219</v>
      </c>
      <c r="H568" s="8" t="s">
        <v>1296</v>
      </c>
      <c r="I568" s="9">
        <v>42857</v>
      </c>
      <c r="J568" s="9">
        <v>26988</v>
      </c>
      <c r="K568" s="8" t="s">
        <v>25</v>
      </c>
      <c r="L568" s="9">
        <v>43263.645833333336</v>
      </c>
      <c r="M568" s="8" t="s">
        <v>1299</v>
      </c>
      <c r="N568" s="8" t="s">
        <v>16</v>
      </c>
      <c r="O568" s="8">
        <v>2</v>
      </c>
      <c r="P568" s="8"/>
      <c r="Q568" s="8" t="s">
        <v>1341</v>
      </c>
      <c r="R568" s="8" t="s">
        <v>14</v>
      </c>
      <c r="S568" s="8" t="s">
        <v>15</v>
      </c>
      <c r="T568" s="8" t="s">
        <v>13</v>
      </c>
      <c r="U568" s="8" t="s">
        <v>16</v>
      </c>
      <c r="V568" s="10" t="s">
        <v>1308</v>
      </c>
      <c r="W568" s="13">
        <f>TRUNC((Tabela1[[#This Row],[DATA OCORRÊNCIA]]-Tabela1[[#This Row],[DATA NASCIMENTO]])/365)</f>
        <v>44</v>
      </c>
      <c r="X568" s="12">
        <f>TRUNC((Tabela1[[#This Row],[DATA OCORRÊNCIA]]-Tabela1[[#This Row],[DATA ADMISSAO]])/365)</f>
        <v>1</v>
      </c>
      <c r="Y568" s="12" t="str">
        <f>VLOOKUP(Tabela1[[#This Row],[IDADE]],Informações!F:G,2,0)</f>
        <v>41- 50 ANOS</v>
      </c>
      <c r="Z568" s="15" t="str">
        <f>VLOOKUP(Tabela1[[#This Row],[ANOS DE EMPRESA]],Informações!I:J,2,0)</f>
        <v>1 - 5 ANOS</v>
      </c>
    </row>
    <row r="569" spans="3:26" x14ac:dyDescent="0.25">
      <c r="C569" s="8">
        <v>566</v>
      </c>
      <c r="D569" s="8" t="s">
        <v>35</v>
      </c>
      <c r="E569" s="8" t="s">
        <v>36</v>
      </c>
      <c r="F569" s="8" t="s">
        <v>604</v>
      </c>
      <c r="G569" s="8" t="s">
        <v>1220</v>
      </c>
      <c r="H569" s="8" t="s">
        <v>36</v>
      </c>
      <c r="I569" s="9">
        <v>43193</v>
      </c>
      <c r="J569" s="9">
        <v>36351</v>
      </c>
      <c r="K569" s="8" t="s">
        <v>25</v>
      </c>
      <c r="L569" s="9">
        <v>43301.541666666664</v>
      </c>
      <c r="M569" s="8" t="s">
        <v>1300</v>
      </c>
      <c r="N569" s="8" t="s">
        <v>13</v>
      </c>
      <c r="O569" s="8">
        <v>0</v>
      </c>
      <c r="P569" s="8">
        <v>14</v>
      </c>
      <c r="Q569" s="8" t="s">
        <v>1341</v>
      </c>
      <c r="R569" s="8" t="s">
        <v>20</v>
      </c>
      <c r="S569" s="8" t="s">
        <v>15</v>
      </c>
      <c r="T569" s="8" t="s">
        <v>13</v>
      </c>
      <c r="U569" s="8" t="s">
        <v>16</v>
      </c>
      <c r="V569" s="10" t="s">
        <v>1306</v>
      </c>
      <c r="W569" s="13">
        <f>TRUNC((Tabela1[[#This Row],[DATA OCORRÊNCIA]]-Tabela1[[#This Row],[DATA NASCIMENTO]])/365)</f>
        <v>19</v>
      </c>
      <c r="X569" s="12">
        <f>TRUNC((Tabela1[[#This Row],[DATA OCORRÊNCIA]]-Tabela1[[#This Row],[DATA ADMISSAO]])/365)</f>
        <v>0</v>
      </c>
      <c r="Y569" s="12" t="str">
        <f>VLOOKUP(Tabela1[[#This Row],[IDADE]],Informações!F:G,2,0)</f>
        <v>18 - 20 ANOS</v>
      </c>
      <c r="Z569" s="15" t="str">
        <f>VLOOKUP(Tabela1[[#This Row],[ANOS DE EMPRESA]],Informações!I:J,2,0)</f>
        <v>MENOS DE 1 ANO</v>
      </c>
    </row>
    <row r="570" spans="3:26" x14ac:dyDescent="0.25">
      <c r="C570" s="8">
        <v>567</v>
      </c>
      <c r="D570" s="8" t="s">
        <v>35</v>
      </c>
      <c r="E570" s="8" t="s">
        <v>36</v>
      </c>
      <c r="F570" s="8" t="s">
        <v>605</v>
      </c>
      <c r="G570" s="8" t="s">
        <v>1221</v>
      </c>
      <c r="H570" s="8" t="s">
        <v>1294</v>
      </c>
      <c r="I570" s="9">
        <v>42474</v>
      </c>
      <c r="J570" s="9">
        <v>25979</v>
      </c>
      <c r="K570" s="8" t="s">
        <v>25</v>
      </c>
      <c r="L570" s="9">
        <v>43338.770833333336</v>
      </c>
      <c r="M570" s="8" t="s">
        <v>1299</v>
      </c>
      <c r="N570" s="8" t="s">
        <v>16</v>
      </c>
      <c r="O570" s="8">
        <v>0</v>
      </c>
      <c r="P570" s="8">
        <v>0</v>
      </c>
      <c r="Q570" s="8" t="s">
        <v>1341</v>
      </c>
      <c r="R570" s="8" t="s">
        <v>14</v>
      </c>
      <c r="S570" s="8" t="s">
        <v>15</v>
      </c>
      <c r="T570" s="8" t="s">
        <v>13</v>
      </c>
      <c r="U570" s="8" t="s">
        <v>16</v>
      </c>
      <c r="V570" s="10" t="s">
        <v>1307</v>
      </c>
      <c r="W570" s="13">
        <f>TRUNC((Tabela1[[#This Row],[DATA OCORRÊNCIA]]-Tabela1[[#This Row],[DATA NASCIMENTO]])/365)</f>
        <v>47</v>
      </c>
      <c r="X570" s="12">
        <f>TRUNC((Tabela1[[#This Row],[DATA OCORRÊNCIA]]-Tabela1[[#This Row],[DATA ADMISSAO]])/365)</f>
        <v>2</v>
      </c>
      <c r="Y570" s="12" t="str">
        <f>VLOOKUP(Tabela1[[#This Row],[IDADE]],Informações!F:G,2,0)</f>
        <v>41- 50 ANOS</v>
      </c>
      <c r="Z570" s="15" t="str">
        <f>VLOOKUP(Tabela1[[#This Row],[ANOS DE EMPRESA]],Informações!I:J,2,0)</f>
        <v>1 - 5 ANOS</v>
      </c>
    </row>
    <row r="571" spans="3:26" x14ac:dyDescent="0.25">
      <c r="C571" s="8">
        <v>568</v>
      </c>
      <c r="D571" s="8" t="s">
        <v>35</v>
      </c>
      <c r="E571" s="8" t="s">
        <v>36</v>
      </c>
      <c r="F571" s="8" t="s">
        <v>606</v>
      </c>
      <c r="G571" s="8" t="s">
        <v>1222</v>
      </c>
      <c r="H571" s="8" t="s">
        <v>36</v>
      </c>
      <c r="I571" s="9">
        <v>42502</v>
      </c>
      <c r="J571" s="9">
        <v>25100</v>
      </c>
      <c r="K571" s="8" t="s">
        <v>25</v>
      </c>
      <c r="L571" s="9">
        <v>43492.635416666664</v>
      </c>
      <c r="M571" s="8" t="s">
        <v>1299</v>
      </c>
      <c r="N571" s="8" t="s">
        <v>13</v>
      </c>
      <c r="O571" s="8">
        <v>0</v>
      </c>
      <c r="P571" s="8"/>
      <c r="Q571" s="8" t="s">
        <v>1341</v>
      </c>
      <c r="R571" s="8" t="s">
        <v>20</v>
      </c>
      <c r="S571" s="8" t="s">
        <v>15</v>
      </c>
      <c r="T571" s="8" t="s">
        <v>16</v>
      </c>
      <c r="U571" s="8" t="s">
        <v>16</v>
      </c>
      <c r="V571" s="10" t="s">
        <v>1310</v>
      </c>
      <c r="W571" s="13">
        <f>TRUNC((Tabela1[[#This Row],[DATA OCORRÊNCIA]]-Tabela1[[#This Row],[DATA NASCIMENTO]])/365)</f>
        <v>50</v>
      </c>
      <c r="X571" s="12">
        <f>TRUNC((Tabela1[[#This Row],[DATA OCORRÊNCIA]]-Tabela1[[#This Row],[DATA ADMISSAO]])/365)</f>
        <v>2</v>
      </c>
      <c r="Y571" s="12" t="str">
        <f>VLOOKUP(Tabela1[[#This Row],[IDADE]],Informações!F:G,2,0)</f>
        <v>41- 50 ANOS</v>
      </c>
      <c r="Z571" s="15" t="str">
        <f>VLOOKUP(Tabela1[[#This Row],[ANOS DE EMPRESA]],Informações!I:J,2,0)</f>
        <v>1 - 5 ANOS</v>
      </c>
    </row>
    <row r="572" spans="3:26" x14ac:dyDescent="0.25">
      <c r="C572" s="8">
        <v>569</v>
      </c>
      <c r="D572" s="8" t="s">
        <v>35</v>
      </c>
      <c r="E572" s="8" t="s">
        <v>38</v>
      </c>
      <c r="F572" s="8" t="s">
        <v>607</v>
      </c>
      <c r="G572" s="8" t="s">
        <v>1223</v>
      </c>
      <c r="H572" s="8" t="s">
        <v>1296</v>
      </c>
      <c r="I572" s="9">
        <v>41856</v>
      </c>
      <c r="J572" s="9">
        <v>30350</v>
      </c>
      <c r="K572" s="8" t="s">
        <v>25</v>
      </c>
      <c r="L572" s="9">
        <v>43227.625</v>
      </c>
      <c r="M572" s="8" t="s">
        <v>1301</v>
      </c>
      <c r="N572" s="8" t="s">
        <v>16</v>
      </c>
      <c r="O572" s="8">
        <v>0</v>
      </c>
      <c r="P572" s="8">
        <v>0</v>
      </c>
      <c r="Q572" s="8" t="s">
        <v>22</v>
      </c>
      <c r="R572" s="8" t="s">
        <v>14</v>
      </c>
      <c r="S572" s="8" t="s">
        <v>15</v>
      </c>
      <c r="T572" s="8" t="s">
        <v>13</v>
      </c>
      <c r="U572" s="8" t="s">
        <v>16</v>
      </c>
      <c r="V572" s="10" t="s">
        <v>1310</v>
      </c>
      <c r="W572" s="13">
        <f>TRUNC((Tabela1[[#This Row],[DATA OCORRÊNCIA]]-Tabela1[[#This Row],[DATA NASCIMENTO]])/365)</f>
        <v>35</v>
      </c>
      <c r="X572" s="12">
        <f>TRUNC((Tabela1[[#This Row],[DATA OCORRÊNCIA]]-Tabela1[[#This Row],[DATA ADMISSAO]])/365)</f>
        <v>3</v>
      </c>
      <c r="Y572" s="12" t="str">
        <f>VLOOKUP(Tabela1[[#This Row],[IDADE]],Informações!F:G,2,0)</f>
        <v>31 - 40 ANOS</v>
      </c>
      <c r="Z572" s="15" t="str">
        <f>VLOOKUP(Tabela1[[#This Row],[ANOS DE EMPRESA]],Informações!I:J,2,0)</f>
        <v>1 - 5 ANOS</v>
      </c>
    </row>
    <row r="573" spans="3:26" x14ac:dyDescent="0.25">
      <c r="C573" s="8">
        <v>570</v>
      </c>
      <c r="D573" s="8" t="s">
        <v>35</v>
      </c>
      <c r="E573" s="8" t="s">
        <v>36</v>
      </c>
      <c r="F573" s="8" t="s">
        <v>608</v>
      </c>
      <c r="G573" s="8" t="s">
        <v>1224</v>
      </c>
      <c r="H573" s="8" t="s">
        <v>1294</v>
      </c>
      <c r="I573" s="9">
        <v>40241</v>
      </c>
      <c r="J573" s="9">
        <v>31381</v>
      </c>
      <c r="K573" s="8" t="s">
        <v>26</v>
      </c>
      <c r="L573" s="9">
        <v>43575.458333333336</v>
      </c>
      <c r="M573" s="8" t="s">
        <v>1301</v>
      </c>
      <c r="N573" s="8" t="s">
        <v>16</v>
      </c>
      <c r="O573" s="8">
        <v>0</v>
      </c>
      <c r="P573" s="8">
        <v>0</v>
      </c>
      <c r="Q573" s="8" t="s">
        <v>1341</v>
      </c>
      <c r="R573" s="8" t="s">
        <v>19</v>
      </c>
      <c r="S573" s="8" t="s">
        <v>15</v>
      </c>
      <c r="T573" s="8" t="s">
        <v>13</v>
      </c>
      <c r="U573" s="8" t="s">
        <v>16</v>
      </c>
      <c r="V573" s="10" t="s">
        <v>1304</v>
      </c>
      <c r="W573" s="13">
        <f>TRUNC((Tabela1[[#This Row],[DATA OCORRÊNCIA]]-Tabela1[[#This Row],[DATA NASCIMENTO]])/365)</f>
        <v>33</v>
      </c>
      <c r="X573" s="12">
        <f>TRUNC((Tabela1[[#This Row],[DATA OCORRÊNCIA]]-Tabela1[[#This Row],[DATA ADMISSAO]])/365)</f>
        <v>9</v>
      </c>
      <c r="Y573" s="12" t="str">
        <f>VLOOKUP(Tabela1[[#This Row],[IDADE]],Informações!F:G,2,0)</f>
        <v>31 - 40 ANOS</v>
      </c>
      <c r="Z573" s="15" t="str">
        <f>VLOOKUP(Tabela1[[#This Row],[ANOS DE EMPRESA]],Informações!I:J,2,0)</f>
        <v>6 - 10 ANOS</v>
      </c>
    </row>
    <row r="574" spans="3:26" x14ac:dyDescent="0.25">
      <c r="C574" s="8">
        <v>571</v>
      </c>
      <c r="D574" s="8" t="s">
        <v>35</v>
      </c>
      <c r="E574" s="8" t="s">
        <v>36</v>
      </c>
      <c r="F574" s="8" t="s">
        <v>609</v>
      </c>
      <c r="G574" s="8" t="s">
        <v>1109</v>
      </c>
      <c r="H574" s="8" t="s">
        <v>36</v>
      </c>
      <c r="I574" s="9">
        <v>37006</v>
      </c>
      <c r="J574" s="9">
        <v>27686</v>
      </c>
      <c r="K574" s="8" t="s">
        <v>26</v>
      </c>
      <c r="L574" s="9">
        <v>43591.347222222219</v>
      </c>
      <c r="M574" s="8" t="s">
        <v>1299</v>
      </c>
      <c r="N574" s="8" t="s">
        <v>16</v>
      </c>
      <c r="O574" s="8">
        <v>0</v>
      </c>
      <c r="P574" s="8">
        <v>0</v>
      </c>
      <c r="Q574" s="8" t="s">
        <v>1341</v>
      </c>
      <c r="R574" s="8" t="s">
        <v>20</v>
      </c>
      <c r="S574" s="8" t="s">
        <v>15</v>
      </c>
      <c r="T574" s="8" t="s">
        <v>13</v>
      </c>
      <c r="U574" s="8" t="s">
        <v>16</v>
      </c>
      <c r="V574" s="10" t="s">
        <v>1309</v>
      </c>
      <c r="W574" s="13">
        <f>TRUNC((Tabela1[[#This Row],[DATA OCORRÊNCIA]]-Tabela1[[#This Row],[DATA NASCIMENTO]])/365)</f>
        <v>43</v>
      </c>
      <c r="X574" s="12">
        <f>TRUNC((Tabela1[[#This Row],[DATA OCORRÊNCIA]]-Tabela1[[#This Row],[DATA ADMISSAO]])/365)</f>
        <v>18</v>
      </c>
      <c r="Y574" s="12" t="str">
        <f>VLOOKUP(Tabela1[[#This Row],[IDADE]],Informações!F:G,2,0)</f>
        <v>41- 50 ANOS</v>
      </c>
      <c r="Z574" s="15" t="str">
        <f>VLOOKUP(Tabela1[[#This Row],[ANOS DE EMPRESA]],Informações!I:J,2,0)</f>
        <v>11 - 20 ANOS</v>
      </c>
    </row>
    <row r="575" spans="3:26" x14ac:dyDescent="0.25">
      <c r="C575" s="8">
        <v>572</v>
      </c>
      <c r="D575" s="8" t="s">
        <v>35</v>
      </c>
      <c r="E575" s="8" t="s">
        <v>36</v>
      </c>
      <c r="F575" s="8" t="s">
        <v>610</v>
      </c>
      <c r="G575" s="8" t="s">
        <v>1225</v>
      </c>
      <c r="H575" s="8" t="s">
        <v>1294</v>
      </c>
      <c r="I575" s="9">
        <v>34092</v>
      </c>
      <c r="J575" s="9">
        <v>22563</v>
      </c>
      <c r="K575" s="8" t="s">
        <v>21</v>
      </c>
      <c r="L575" s="9">
        <v>43160.708333333336</v>
      </c>
      <c r="M575" s="8" t="s">
        <v>1300</v>
      </c>
      <c r="N575" s="8" t="s">
        <v>16</v>
      </c>
      <c r="O575" s="8">
        <v>0</v>
      </c>
      <c r="P575" s="8">
        <v>0</v>
      </c>
      <c r="Q575" s="8" t="s">
        <v>1341</v>
      </c>
      <c r="R575" s="8" t="s">
        <v>20</v>
      </c>
      <c r="S575" s="8" t="s">
        <v>15</v>
      </c>
      <c r="T575" s="8" t="s">
        <v>13</v>
      </c>
      <c r="U575" s="8" t="s">
        <v>16</v>
      </c>
      <c r="V575" s="10" t="s">
        <v>1309</v>
      </c>
      <c r="W575" s="13">
        <f>TRUNC((Tabela1[[#This Row],[DATA OCORRÊNCIA]]-Tabela1[[#This Row],[DATA NASCIMENTO]])/365)</f>
        <v>56</v>
      </c>
      <c r="X575" s="12">
        <f>TRUNC((Tabela1[[#This Row],[DATA OCORRÊNCIA]]-Tabela1[[#This Row],[DATA ADMISSAO]])/365)</f>
        <v>24</v>
      </c>
      <c r="Y575" s="12" t="str">
        <f>VLOOKUP(Tabela1[[#This Row],[IDADE]],Informações!F:G,2,0)</f>
        <v>51 - 60 ANOS</v>
      </c>
      <c r="Z575" s="15" t="str">
        <f>VLOOKUP(Tabela1[[#This Row],[ANOS DE EMPRESA]],Informações!I:J,2,0)</f>
        <v>21 - 30 ANOS</v>
      </c>
    </row>
    <row r="576" spans="3:26" x14ac:dyDescent="0.25">
      <c r="C576" s="8">
        <v>573</v>
      </c>
      <c r="D576" s="8" t="s">
        <v>35</v>
      </c>
      <c r="E576" s="8" t="s">
        <v>36</v>
      </c>
      <c r="F576" s="8" t="s">
        <v>611</v>
      </c>
      <c r="G576" s="8" t="s">
        <v>1226</v>
      </c>
      <c r="H576" s="8" t="s">
        <v>36</v>
      </c>
      <c r="I576" s="9">
        <v>42598</v>
      </c>
      <c r="J576" s="9">
        <v>32257</v>
      </c>
      <c r="K576" s="8" t="s">
        <v>21</v>
      </c>
      <c r="L576" s="9">
        <v>43188.75</v>
      </c>
      <c r="M576" s="8" t="s">
        <v>1301</v>
      </c>
      <c r="N576" s="8" t="s">
        <v>13</v>
      </c>
      <c r="O576" s="8">
        <v>0</v>
      </c>
      <c r="P576" s="8">
        <v>0</v>
      </c>
      <c r="Q576" s="8" t="s">
        <v>1341</v>
      </c>
      <c r="R576" s="8" t="s">
        <v>14</v>
      </c>
      <c r="S576" s="8" t="s">
        <v>15</v>
      </c>
      <c r="T576" s="8" t="s">
        <v>13</v>
      </c>
      <c r="U576" s="8" t="s">
        <v>16</v>
      </c>
      <c r="V576" s="10" t="s">
        <v>1309</v>
      </c>
      <c r="W576" s="13">
        <f>TRUNC((Tabela1[[#This Row],[DATA OCORRÊNCIA]]-Tabela1[[#This Row],[DATA NASCIMENTO]])/365)</f>
        <v>29</v>
      </c>
      <c r="X576" s="12">
        <f>TRUNC((Tabela1[[#This Row],[DATA OCORRÊNCIA]]-Tabela1[[#This Row],[DATA ADMISSAO]])/365)</f>
        <v>1</v>
      </c>
      <c r="Y576" s="12" t="str">
        <f>VLOOKUP(Tabela1[[#This Row],[IDADE]],Informações!F:G,2,0)</f>
        <v>26 - 30 ANOS</v>
      </c>
      <c r="Z576" s="15" t="str">
        <f>VLOOKUP(Tabela1[[#This Row],[ANOS DE EMPRESA]],Informações!I:J,2,0)</f>
        <v>1 - 5 ANOS</v>
      </c>
    </row>
    <row r="577" spans="3:26" x14ac:dyDescent="0.25">
      <c r="C577" s="8">
        <v>574</v>
      </c>
      <c r="D577" s="8" t="s">
        <v>35</v>
      </c>
      <c r="E577" s="8" t="s">
        <v>36</v>
      </c>
      <c r="F577" s="8" t="s">
        <v>612</v>
      </c>
      <c r="G577" s="8" t="s">
        <v>1132</v>
      </c>
      <c r="H577" s="8" t="s">
        <v>36</v>
      </c>
      <c r="I577" s="9">
        <v>41548</v>
      </c>
      <c r="J577" s="9">
        <v>34901</v>
      </c>
      <c r="K577" s="8" t="s">
        <v>25</v>
      </c>
      <c r="L577" s="9">
        <v>43245.597222222219</v>
      </c>
      <c r="M577" s="8" t="s">
        <v>1301</v>
      </c>
      <c r="N577" s="8" t="s">
        <v>16</v>
      </c>
      <c r="O577" s="8">
        <v>0</v>
      </c>
      <c r="P577" s="8"/>
      <c r="Q577" s="8" t="s">
        <v>1341</v>
      </c>
      <c r="R577" s="8" t="s">
        <v>1313</v>
      </c>
      <c r="S577" s="8" t="s">
        <v>15</v>
      </c>
      <c r="T577" s="8" t="s">
        <v>13</v>
      </c>
      <c r="U577" s="8" t="s">
        <v>16</v>
      </c>
      <c r="V577" s="10" t="s">
        <v>1309</v>
      </c>
      <c r="W577" s="13">
        <f>TRUNC((Tabela1[[#This Row],[DATA OCORRÊNCIA]]-Tabela1[[#This Row],[DATA NASCIMENTO]])/365)</f>
        <v>22</v>
      </c>
      <c r="X577" s="12">
        <f>TRUNC((Tabela1[[#This Row],[DATA OCORRÊNCIA]]-Tabela1[[#This Row],[DATA ADMISSAO]])/365)</f>
        <v>4</v>
      </c>
      <c r="Y577" s="12" t="str">
        <f>VLOOKUP(Tabela1[[#This Row],[IDADE]],Informações!F:G,2,0)</f>
        <v>21 - 25 ANOS</v>
      </c>
      <c r="Z577" s="15" t="str">
        <f>VLOOKUP(Tabela1[[#This Row],[ANOS DE EMPRESA]],Informações!I:J,2,0)</f>
        <v>1 - 5 ANOS</v>
      </c>
    </row>
    <row r="578" spans="3:26" x14ac:dyDescent="0.25">
      <c r="C578" s="8">
        <v>575</v>
      </c>
      <c r="D578" s="8" t="s">
        <v>35</v>
      </c>
      <c r="E578" s="8" t="s">
        <v>36</v>
      </c>
      <c r="F578" s="8" t="s">
        <v>613</v>
      </c>
      <c r="G578" s="8" t="s">
        <v>1227</v>
      </c>
      <c r="H578" s="8" t="s">
        <v>1297</v>
      </c>
      <c r="I578" s="9">
        <v>38103</v>
      </c>
      <c r="J578" s="9">
        <v>30100</v>
      </c>
      <c r="K578" s="8" t="s">
        <v>25</v>
      </c>
      <c r="L578" s="9">
        <v>43419.618055555555</v>
      </c>
      <c r="M578" s="8" t="s">
        <v>1299</v>
      </c>
      <c r="N578" s="8" t="s">
        <v>16</v>
      </c>
      <c r="O578" s="8">
        <v>0</v>
      </c>
      <c r="P578" s="8"/>
      <c r="Q578" s="8" t="s">
        <v>1341</v>
      </c>
      <c r="R578" s="8" t="s">
        <v>20</v>
      </c>
      <c r="S578" s="8" t="s">
        <v>15</v>
      </c>
      <c r="T578" s="8" t="s">
        <v>13</v>
      </c>
      <c r="U578" s="8" t="s">
        <v>16</v>
      </c>
      <c r="V578" s="10" t="s">
        <v>1303</v>
      </c>
      <c r="W578" s="13">
        <f>TRUNC((Tabela1[[#This Row],[DATA OCORRÊNCIA]]-Tabela1[[#This Row],[DATA NASCIMENTO]])/365)</f>
        <v>36</v>
      </c>
      <c r="X578" s="12">
        <f>TRUNC((Tabela1[[#This Row],[DATA OCORRÊNCIA]]-Tabela1[[#This Row],[DATA ADMISSAO]])/365)</f>
        <v>14</v>
      </c>
      <c r="Y578" s="12" t="str">
        <f>VLOOKUP(Tabela1[[#This Row],[IDADE]],Informações!F:G,2,0)</f>
        <v>31 - 40 ANOS</v>
      </c>
      <c r="Z578" s="15" t="str">
        <f>VLOOKUP(Tabela1[[#This Row],[ANOS DE EMPRESA]],Informações!I:J,2,0)</f>
        <v>11 - 20 ANOS</v>
      </c>
    </row>
    <row r="579" spans="3:26" x14ac:dyDescent="0.25">
      <c r="C579" s="8">
        <v>576</v>
      </c>
      <c r="D579" s="8" t="s">
        <v>35</v>
      </c>
      <c r="E579" s="8" t="s">
        <v>36</v>
      </c>
      <c r="F579" s="8" t="s">
        <v>614</v>
      </c>
      <c r="G579" s="8" t="s">
        <v>1228</v>
      </c>
      <c r="H579" s="8" t="s">
        <v>36</v>
      </c>
      <c r="I579" s="9">
        <v>38972</v>
      </c>
      <c r="J579" s="9">
        <v>28398</v>
      </c>
      <c r="K579" s="8" t="s">
        <v>25</v>
      </c>
      <c r="L579" s="9">
        <v>43469.875</v>
      </c>
      <c r="M579" s="8" t="s">
        <v>1300</v>
      </c>
      <c r="N579" s="8" t="s">
        <v>13</v>
      </c>
      <c r="O579" s="8">
        <v>3</v>
      </c>
      <c r="P579" s="8">
        <v>0</v>
      </c>
      <c r="Q579" s="8" t="s">
        <v>1341</v>
      </c>
      <c r="R579" s="8" t="s">
        <v>14</v>
      </c>
      <c r="S579" s="8" t="s">
        <v>15</v>
      </c>
      <c r="T579" s="8" t="s">
        <v>13</v>
      </c>
      <c r="U579" s="8" t="s">
        <v>16</v>
      </c>
      <c r="V579" s="10" t="s">
        <v>1304</v>
      </c>
      <c r="W579" s="13">
        <f>TRUNC((Tabela1[[#This Row],[DATA OCORRÊNCIA]]-Tabela1[[#This Row],[DATA NASCIMENTO]])/365)</f>
        <v>41</v>
      </c>
      <c r="X579" s="12">
        <f>TRUNC((Tabela1[[#This Row],[DATA OCORRÊNCIA]]-Tabela1[[#This Row],[DATA ADMISSAO]])/365)</f>
        <v>12</v>
      </c>
      <c r="Y579" s="12" t="str">
        <f>VLOOKUP(Tabela1[[#This Row],[IDADE]],Informações!F:G,2,0)</f>
        <v>41- 50 ANOS</v>
      </c>
      <c r="Z579" s="15" t="str">
        <f>VLOOKUP(Tabela1[[#This Row],[ANOS DE EMPRESA]],Informações!I:J,2,0)</f>
        <v>11 - 20 ANOS</v>
      </c>
    </row>
    <row r="580" spans="3:26" x14ac:dyDescent="0.25">
      <c r="C580" s="8">
        <v>577</v>
      </c>
      <c r="D580" s="8" t="s">
        <v>35</v>
      </c>
      <c r="E580" s="8" t="s">
        <v>36</v>
      </c>
      <c r="F580" s="8" t="s">
        <v>615</v>
      </c>
      <c r="G580" s="8" t="s">
        <v>1229</v>
      </c>
      <c r="H580" s="8" t="s">
        <v>36</v>
      </c>
      <c r="I580" s="9">
        <v>43048</v>
      </c>
      <c r="J580" s="9">
        <v>32511</v>
      </c>
      <c r="K580" s="8" t="s">
        <v>21</v>
      </c>
      <c r="L580" s="9">
        <v>43145.729166666664</v>
      </c>
      <c r="M580" s="8" t="s">
        <v>1301</v>
      </c>
      <c r="N580" s="8" t="s">
        <v>16</v>
      </c>
      <c r="O580" s="8">
        <v>60</v>
      </c>
      <c r="P580" s="8">
        <v>0</v>
      </c>
      <c r="Q580" s="8" t="s">
        <v>1341</v>
      </c>
      <c r="R580" s="8" t="s">
        <v>20</v>
      </c>
      <c r="S580" s="8" t="s">
        <v>15</v>
      </c>
      <c r="T580" s="8" t="s">
        <v>13</v>
      </c>
      <c r="U580" s="8" t="s">
        <v>13</v>
      </c>
      <c r="V580" s="10" t="s">
        <v>1306</v>
      </c>
      <c r="W580" s="13">
        <f>TRUNC((Tabela1[[#This Row],[DATA OCORRÊNCIA]]-Tabela1[[#This Row],[DATA NASCIMENTO]])/365)</f>
        <v>29</v>
      </c>
      <c r="X580" s="12">
        <f>TRUNC((Tabela1[[#This Row],[DATA OCORRÊNCIA]]-Tabela1[[#This Row],[DATA ADMISSAO]])/365)</f>
        <v>0</v>
      </c>
      <c r="Y580" s="12" t="str">
        <f>VLOOKUP(Tabela1[[#This Row],[IDADE]],Informações!F:G,2,0)</f>
        <v>26 - 30 ANOS</v>
      </c>
      <c r="Z580" s="15" t="str">
        <f>VLOOKUP(Tabela1[[#This Row],[ANOS DE EMPRESA]],Informações!I:J,2,0)</f>
        <v>MENOS DE 1 ANO</v>
      </c>
    </row>
    <row r="581" spans="3:26" x14ac:dyDescent="0.25">
      <c r="C581" s="8">
        <v>578</v>
      </c>
      <c r="D581" s="8" t="s">
        <v>35</v>
      </c>
      <c r="E581" s="8" t="s">
        <v>38</v>
      </c>
      <c r="F581" s="8" t="s">
        <v>616</v>
      </c>
      <c r="G581" s="8" t="s">
        <v>1060</v>
      </c>
      <c r="H581" s="8" t="s">
        <v>36</v>
      </c>
      <c r="I581" s="9">
        <v>42283</v>
      </c>
      <c r="J581" s="9">
        <v>35487</v>
      </c>
      <c r="K581" s="8" t="s">
        <v>25</v>
      </c>
      <c r="L581" s="9">
        <v>43203.097222222219</v>
      </c>
      <c r="M581" s="8" t="s">
        <v>1301</v>
      </c>
      <c r="N581" s="8" t="s">
        <v>13</v>
      </c>
      <c r="O581" s="8">
        <v>3</v>
      </c>
      <c r="P581" s="8">
        <v>0</v>
      </c>
      <c r="Q581" s="8" t="s">
        <v>1341</v>
      </c>
      <c r="R581" s="8" t="s">
        <v>14</v>
      </c>
      <c r="S581" s="8" t="s">
        <v>15</v>
      </c>
      <c r="T581" s="8" t="s">
        <v>13</v>
      </c>
      <c r="U581" s="8" t="s">
        <v>16</v>
      </c>
      <c r="V581" s="10" t="s">
        <v>1309</v>
      </c>
      <c r="W581" s="13">
        <f>TRUNC((Tabela1[[#This Row],[DATA OCORRÊNCIA]]-Tabela1[[#This Row],[DATA NASCIMENTO]])/365)</f>
        <v>21</v>
      </c>
      <c r="X581" s="12">
        <f>TRUNC((Tabela1[[#This Row],[DATA OCORRÊNCIA]]-Tabela1[[#This Row],[DATA ADMISSAO]])/365)</f>
        <v>2</v>
      </c>
      <c r="Y581" s="12" t="str">
        <f>VLOOKUP(Tabela1[[#This Row],[IDADE]],Informações!F:G,2,0)</f>
        <v>21 - 25 ANOS</v>
      </c>
      <c r="Z581" s="15" t="str">
        <f>VLOOKUP(Tabela1[[#This Row],[ANOS DE EMPRESA]],Informações!I:J,2,0)</f>
        <v>1 - 5 ANOS</v>
      </c>
    </row>
    <row r="582" spans="3:26" x14ac:dyDescent="0.25">
      <c r="C582" s="8">
        <v>579</v>
      </c>
      <c r="D582" s="8" t="s">
        <v>35</v>
      </c>
      <c r="E582" s="8" t="s">
        <v>38</v>
      </c>
      <c r="F582" s="8" t="s">
        <v>617</v>
      </c>
      <c r="G582" s="8" t="s">
        <v>1230</v>
      </c>
      <c r="H582" s="8" t="s">
        <v>36</v>
      </c>
      <c r="I582" s="9">
        <v>37734</v>
      </c>
      <c r="J582" s="9">
        <v>27257</v>
      </c>
      <c r="K582" s="8" t="s">
        <v>25</v>
      </c>
      <c r="L582" s="9">
        <v>43416.5625</v>
      </c>
      <c r="M582" s="8" t="s">
        <v>1299</v>
      </c>
      <c r="N582" s="8" t="s">
        <v>16</v>
      </c>
      <c r="O582" s="8">
        <v>0</v>
      </c>
      <c r="P582" s="8"/>
      <c r="Q582" s="8" t="s">
        <v>22</v>
      </c>
      <c r="R582" s="8" t="s">
        <v>19</v>
      </c>
      <c r="S582" s="8" t="s">
        <v>15</v>
      </c>
      <c r="T582" s="8" t="s">
        <v>13</v>
      </c>
      <c r="U582" s="8" t="s">
        <v>16</v>
      </c>
      <c r="V582" s="10" t="s">
        <v>1310</v>
      </c>
      <c r="W582" s="13">
        <f>TRUNC((Tabela1[[#This Row],[DATA OCORRÊNCIA]]-Tabela1[[#This Row],[DATA NASCIMENTO]])/365)</f>
        <v>44</v>
      </c>
      <c r="X582" s="12">
        <f>TRUNC((Tabela1[[#This Row],[DATA OCORRÊNCIA]]-Tabela1[[#This Row],[DATA ADMISSAO]])/365)</f>
        <v>15</v>
      </c>
      <c r="Y582" s="12" t="str">
        <f>VLOOKUP(Tabela1[[#This Row],[IDADE]],Informações!F:G,2,0)</f>
        <v>41- 50 ANOS</v>
      </c>
      <c r="Z582" s="15" t="str">
        <f>VLOOKUP(Tabela1[[#This Row],[ANOS DE EMPRESA]],Informações!I:J,2,0)</f>
        <v>11 - 20 ANOS</v>
      </c>
    </row>
    <row r="583" spans="3:26" x14ac:dyDescent="0.25">
      <c r="C583" s="8">
        <v>580</v>
      </c>
      <c r="D583" s="8" t="s">
        <v>35</v>
      </c>
      <c r="E583" s="8" t="s">
        <v>36</v>
      </c>
      <c r="F583" s="8" t="s">
        <v>618</v>
      </c>
      <c r="G583" s="8" t="s">
        <v>1141</v>
      </c>
      <c r="H583" s="8" t="s">
        <v>36</v>
      </c>
      <c r="I583" s="9">
        <v>42668</v>
      </c>
      <c r="J583" s="9">
        <v>27384</v>
      </c>
      <c r="K583" s="8" t="s">
        <v>25</v>
      </c>
      <c r="L583" s="9">
        <v>43224.395833333336</v>
      </c>
      <c r="M583" s="8" t="s">
        <v>1300</v>
      </c>
      <c r="N583" s="8" t="s">
        <v>13</v>
      </c>
      <c r="O583" s="8">
        <v>9</v>
      </c>
      <c r="P583" s="8">
        <v>0</v>
      </c>
      <c r="Q583" s="8" t="s">
        <v>1341</v>
      </c>
      <c r="R583" s="8" t="s">
        <v>19</v>
      </c>
      <c r="S583" s="8" t="s">
        <v>15</v>
      </c>
      <c r="T583" s="8" t="s">
        <v>13</v>
      </c>
      <c r="U583" s="8" t="s">
        <v>13</v>
      </c>
      <c r="V583" s="10" t="s">
        <v>1305</v>
      </c>
      <c r="W583" s="13">
        <f>TRUNC((Tabela1[[#This Row],[DATA OCORRÊNCIA]]-Tabela1[[#This Row],[DATA NASCIMENTO]])/365)</f>
        <v>43</v>
      </c>
      <c r="X583" s="12">
        <f>TRUNC((Tabela1[[#This Row],[DATA OCORRÊNCIA]]-Tabela1[[#This Row],[DATA ADMISSAO]])/365)</f>
        <v>1</v>
      </c>
      <c r="Y583" s="12" t="str">
        <f>VLOOKUP(Tabela1[[#This Row],[IDADE]],Informações!F:G,2,0)</f>
        <v>41- 50 ANOS</v>
      </c>
      <c r="Z583" s="15" t="str">
        <f>VLOOKUP(Tabela1[[#This Row],[ANOS DE EMPRESA]],Informações!I:J,2,0)</f>
        <v>1 - 5 ANOS</v>
      </c>
    </row>
    <row r="584" spans="3:26" x14ac:dyDescent="0.25">
      <c r="C584" s="8">
        <v>581</v>
      </c>
      <c r="D584" s="8" t="s">
        <v>35</v>
      </c>
      <c r="E584" s="8" t="s">
        <v>36</v>
      </c>
      <c r="F584" s="8" t="s">
        <v>619</v>
      </c>
      <c r="G584" s="8" t="s">
        <v>1174</v>
      </c>
      <c r="H584" s="8" t="s">
        <v>1294</v>
      </c>
      <c r="I584" s="9">
        <v>41548</v>
      </c>
      <c r="J584" s="9">
        <v>31343</v>
      </c>
      <c r="K584" s="8" t="s">
        <v>26</v>
      </c>
      <c r="L584" s="9">
        <v>43585.604166666664</v>
      </c>
      <c r="M584" s="8" t="s">
        <v>1300</v>
      </c>
      <c r="N584" s="8" t="s">
        <v>13</v>
      </c>
      <c r="O584" s="8">
        <v>90</v>
      </c>
      <c r="P584" s="8">
        <v>0</v>
      </c>
      <c r="Q584" s="8" t="s">
        <v>1341</v>
      </c>
      <c r="R584" s="8" t="s">
        <v>28</v>
      </c>
      <c r="S584" s="8" t="s">
        <v>15</v>
      </c>
      <c r="T584" s="8" t="s">
        <v>13</v>
      </c>
      <c r="U584" s="8" t="s">
        <v>13</v>
      </c>
      <c r="V584" s="10" t="s">
        <v>1305</v>
      </c>
      <c r="W584" s="13">
        <f>TRUNC((Tabela1[[#This Row],[DATA OCORRÊNCIA]]-Tabela1[[#This Row],[DATA NASCIMENTO]])/365)</f>
        <v>33</v>
      </c>
      <c r="X584" s="12">
        <f>TRUNC((Tabela1[[#This Row],[DATA OCORRÊNCIA]]-Tabela1[[#This Row],[DATA ADMISSAO]])/365)</f>
        <v>5</v>
      </c>
      <c r="Y584" s="12" t="str">
        <f>VLOOKUP(Tabela1[[#This Row],[IDADE]],Informações!F:G,2,0)</f>
        <v>31 - 40 ANOS</v>
      </c>
      <c r="Z584" s="15" t="str">
        <f>VLOOKUP(Tabela1[[#This Row],[ANOS DE EMPRESA]],Informações!I:J,2,0)</f>
        <v>1 - 5 ANOS</v>
      </c>
    </row>
    <row r="585" spans="3:26" x14ac:dyDescent="0.25">
      <c r="C585" s="8">
        <v>582</v>
      </c>
      <c r="D585" s="8" t="s">
        <v>35</v>
      </c>
      <c r="E585" s="8" t="s">
        <v>36</v>
      </c>
      <c r="F585" s="8" t="s">
        <v>620</v>
      </c>
      <c r="G585" s="8" t="s">
        <v>1231</v>
      </c>
      <c r="H585" s="8" t="s">
        <v>1297</v>
      </c>
      <c r="I585" s="9">
        <v>43223</v>
      </c>
      <c r="J585" s="9">
        <v>33487</v>
      </c>
      <c r="K585" s="8" t="s">
        <v>25</v>
      </c>
      <c r="L585" s="9">
        <v>43332.427083333336</v>
      </c>
      <c r="M585" s="8" t="s">
        <v>1300</v>
      </c>
      <c r="N585" s="8" t="s">
        <v>16</v>
      </c>
      <c r="O585" s="8">
        <v>0</v>
      </c>
      <c r="P585" s="8">
        <v>0</v>
      </c>
      <c r="Q585" s="8" t="s">
        <v>1341</v>
      </c>
      <c r="R585" s="8" t="s">
        <v>14</v>
      </c>
      <c r="S585" s="8" t="s">
        <v>15</v>
      </c>
      <c r="T585" s="8" t="s">
        <v>24</v>
      </c>
      <c r="U585" s="8" t="s">
        <v>16</v>
      </c>
      <c r="V585" s="10" t="s">
        <v>1305</v>
      </c>
      <c r="W585" s="13">
        <f>TRUNC((Tabela1[[#This Row],[DATA OCORRÊNCIA]]-Tabela1[[#This Row],[DATA NASCIMENTO]])/365)</f>
        <v>26</v>
      </c>
      <c r="X585" s="12">
        <f>TRUNC((Tabela1[[#This Row],[DATA OCORRÊNCIA]]-Tabela1[[#This Row],[DATA ADMISSAO]])/365)</f>
        <v>0</v>
      </c>
      <c r="Y585" s="12" t="str">
        <f>VLOOKUP(Tabela1[[#This Row],[IDADE]],Informações!F:G,2,0)</f>
        <v>26 - 30 ANOS</v>
      </c>
      <c r="Z585" s="15" t="str">
        <f>VLOOKUP(Tabela1[[#This Row],[ANOS DE EMPRESA]],Informações!I:J,2,0)</f>
        <v>MENOS DE 1 ANO</v>
      </c>
    </row>
    <row r="586" spans="3:26" x14ac:dyDescent="0.25">
      <c r="C586" s="8">
        <v>583</v>
      </c>
      <c r="D586" s="8" t="s">
        <v>35</v>
      </c>
      <c r="E586" s="8" t="s">
        <v>38</v>
      </c>
      <c r="F586" s="8" t="s">
        <v>621</v>
      </c>
      <c r="G586" s="8" t="s">
        <v>1232</v>
      </c>
      <c r="H586" s="8" t="s">
        <v>36</v>
      </c>
      <c r="I586" s="9">
        <v>38370</v>
      </c>
      <c r="J586" s="9">
        <v>31582</v>
      </c>
      <c r="K586" s="8" t="s">
        <v>25</v>
      </c>
      <c r="L586" s="9">
        <v>43504.458333333336</v>
      </c>
      <c r="M586" s="8" t="s">
        <v>1300</v>
      </c>
      <c r="N586" s="8" t="s">
        <v>16</v>
      </c>
      <c r="O586" s="8">
        <v>0</v>
      </c>
      <c r="P586" s="8">
        <v>0</v>
      </c>
      <c r="Q586" s="8" t="s">
        <v>1341</v>
      </c>
      <c r="R586" s="8" t="s">
        <v>14</v>
      </c>
      <c r="S586" s="8" t="s">
        <v>15</v>
      </c>
      <c r="T586" s="8" t="s">
        <v>13</v>
      </c>
      <c r="U586" s="8" t="s">
        <v>16</v>
      </c>
      <c r="V586" s="10" t="s">
        <v>1305</v>
      </c>
      <c r="W586" s="13">
        <f>TRUNC((Tabela1[[#This Row],[DATA OCORRÊNCIA]]-Tabela1[[#This Row],[DATA NASCIMENTO]])/365)</f>
        <v>32</v>
      </c>
      <c r="X586" s="12">
        <f>TRUNC((Tabela1[[#This Row],[DATA OCORRÊNCIA]]-Tabela1[[#This Row],[DATA ADMISSAO]])/365)</f>
        <v>14</v>
      </c>
      <c r="Y586" s="12" t="str">
        <f>VLOOKUP(Tabela1[[#This Row],[IDADE]],Informações!F:G,2,0)</f>
        <v>31 - 40 ANOS</v>
      </c>
      <c r="Z586" s="15" t="str">
        <f>VLOOKUP(Tabela1[[#This Row],[ANOS DE EMPRESA]],Informações!I:J,2,0)</f>
        <v>11 - 20 ANOS</v>
      </c>
    </row>
    <row r="587" spans="3:26" x14ac:dyDescent="0.25">
      <c r="C587" s="8">
        <v>584</v>
      </c>
      <c r="D587" s="8" t="s">
        <v>35</v>
      </c>
      <c r="E587" s="8" t="s">
        <v>36</v>
      </c>
      <c r="F587" s="8" t="s">
        <v>622</v>
      </c>
      <c r="G587" s="8" t="s">
        <v>1233</v>
      </c>
      <c r="H587" s="8" t="s">
        <v>1297</v>
      </c>
      <c r="I587" s="9">
        <v>40745</v>
      </c>
      <c r="J587" s="9">
        <v>32053</v>
      </c>
      <c r="K587" s="8" t="s">
        <v>26</v>
      </c>
      <c r="L587" s="9">
        <v>43656.34097222222</v>
      </c>
      <c r="M587" s="8" t="s">
        <v>1299</v>
      </c>
      <c r="N587" s="8" t="s">
        <v>16</v>
      </c>
      <c r="O587" s="8">
        <v>0</v>
      </c>
      <c r="P587" s="8">
        <v>0</v>
      </c>
      <c r="Q587" s="8" t="s">
        <v>1341</v>
      </c>
      <c r="R587" s="8" t="s">
        <v>20</v>
      </c>
      <c r="S587" s="8" t="s">
        <v>15</v>
      </c>
      <c r="T587" s="8" t="s">
        <v>13</v>
      </c>
      <c r="U587" s="8" t="s">
        <v>16</v>
      </c>
      <c r="V587" s="10" t="s">
        <v>1310</v>
      </c>
      <c r="W587" s="13">
        <f>TRUNC((Tabela1[[#This Row],[DATA OCORRÊNCIA]]-Tabela1[[#This Row],[DATA NASCIMENTO]])/365)</f>
        <v>31</v>
      </c>
      <c r="X587" s="12">
        <f>TRUNC((Tabela1[[#This Row],[DATA OCORRÊNCIA]]-Tabela1[[#This Row],[DATA ADMISSAO]])/365)</f>
        <v>7</v>
      </c>
      <c r="Y587" s="12" t="str">
        <f>VLOOKUP(Tabela1[[#This Row],[IDADE]],Informações!F:G,2,0)</f>
        <v>31 - 40 ANOS</v>
      </c>
      <c r="Z587" s="15" t="str">
        <f>VLOOKUP(Tabela1[[#This Row],[ANOS DE EMPRESA]],Informações!I:J,2,0)</f>
        <v>6 - 10 ANOS</v>
      </c>
    </row>
    <row r="588" spans="3:26" x14ac:dyDescent="0.25">
      <c r="C588" s="8">
        <v>585</v>
      </c>
      <c r="D588" s="8" t="s">
        <v>35</v>
      </c>
      <c r="E588" s="8" t="s">
        <v>36</v>
      </c>
      <c r="F588" s="8" t="s">
        <v>623</v>
      </c>
      <c r="G588" s="8" t="s">
        <v>1234</v>
      </c>
      <c r="H588" s="8" t="s">
        <v>1293</v>
      </c>
      <c r="I588" s="9">
        <v>43335</v>
      </c>
      <c r="J588" s="9">
        <v>35854</v>
      </c>
      <c r="K588" s="8" t="s">
        <v>26</v>
      </c>
      <c r="L588" s="9">
        <v>43623.895833333336</v>
      </c>
      <c r="M588" s="8" t="s">
        <v>1300</v>
      </c>
      <c r="N588" s="8" t="s">
        <v>16</v>
      </c>
      <c r="O588" s="8">
        <v>0</v>
      </c>
      <c r="P588" s="8"/>
      <c r="Q588" s="8" t="s">
        <v>1341</v>
      </c>
      <c r="R588" s="8" t="s">
        <v>20</v>
      </c>
      <c r="S588" s="8" t="s">
        <v>15</v>
      </c>
      <c r="T588" s="8" t="s">
        <v>16</v>
      </c>
      <c r="U588" s="8" t="s">
        <v>16</v>
      </c>
      <c r="V588" s="10" t="s">
        <v>1305</v>
      </c>
      <c r="W588" s="13">
        <f>TRUNC((Tabela1[[#This Row],[DATA OCORRÊNCIA]]-Tabela1[[#This Row],[DATA NASCIMENTO]])/365)</f>
        <v>21</v>
      </c>
      <c r="X588" s="12">
        <f>TRUNC((Tabela1[[#This Row],[DATA OCORRÊNCIA]]-Tabela1[[#This Row],[DATA ADMISSAO]])/365)</f>
        <v>0</v>
      </c>
      <c r="Y588" s="12" t="str">
        <f>VLOOKUP(Tabela1[[#This Row],[IDADE]],Informações!F:G,2,0)</f>
        <v>21 - 25 ANOS</v>
      </c>
      <c r="Z588" s="15" t="str">
        <f>VLOOKUP(Tabela1[[#This Row],[ANOS DE EMPRESA]],Informações!I:J,2,0)</f>
        <v>MENOS DE 1 ANO</v>
      </c>
    </row>
    <row r="589" spans="3:26" x14ac:dyDescent="0.25">
      <c r="C589" s="8">
        <v>586</v>
      </c>
      <c r="D589" s="8" t="s">
        <v>35</v>
      </c>
      <c r="E589" s="8" t="s">
        <v>38</v>
      </c>
      <c r="F589" s="8" t="s">
        <v>624</v>
      </c>
      <c r="G589" s="8" t="s">
        <v>1235</v>
      </c>
      <c r="H589" s="8" t="s">
        <v>36</v>
      </c>
      <c r="I589" s="9">
        <v>43255</v>
      </c>
      <c r="J589" s="9">
        <v>34594</v>
      </c>
      <c r="K589" s="8" t="s">
        <v>26</v>
      </c>
      <c r="L589" s="9">
        <v>43651.645833333336</v>
      </c>
      <c r="M589" s="8" t="s">
        <v>1299</v>
      </c>
      <c r="N589" s="8" t="s">
        <v>16</v>
      </c>
      <c r="O589" s="8">
        <v>0</v>
      </c>
      <c r="P589" s="8"/>
      <c r="Q589" s="8" t="s">
        <v>1341</v>
      </c>
      <c r="R589" s="8" t="s">
        <v>14</v>
      </c>
      <c r="S589" s="8" t="s">
        <v>15</v>
      </c>
      <c r="T589" s="8" t="s">
        <v>13</v>
      </c>
      <c r="U589" s="8" t="s">
        <v>16</v>
      </c>
      <c r="V589" s="10" t="s">
        <v>1308</v>
      </c>
      <c r="W589" s="13">
        <f>TRUNC((Tabela1[[#This Row],[DATA OCORRÊNCIA]]-Tabela1[[#This Row],[DATA NASCIMENTO]])/365)</f>
        <v>24</v>
      </c>
      <c r="X589" s="12">
        <f>TRUNC((Tabela1[[#This Row],[DATA OCORRÊNCIA]]-Tabela1[[#This Row],[DATA ADMISSAO]])/365)</f>
        <v>1</v>
      </c>
      <c r="Y589" s="12" t="str">
        <f>VLOOKUP(Tabela1[[#This Row],[IDADE]],Informações!F:G,2,0)</f>
        <v>21 - 25 ANOS</v>
      </c>
      <c r="Z589" s="15" t="str">
        <f>VLOOKUP(Tabela1[[#This Row],[ANOS DE EMPRESA]],Informações!I:J,2,0)</f>
        <v>1 - 5 ANOS</v>
      </c>
    </row>
    <row r="590" spans="3:26" x14ac:dyDescent="0.25">
      <c r="C590" s="8">
        <v>587</v>
      </c>
      <c r="D590" s="8" t="s">
        <v>35</v>
      </c>
      <c r="E590" s="8" t="s">
        <v>36</v>
      </c>
      <c r="F590" s="8" t="s">
        <v>625</v>
      </c>
      <c r="G590" s="8" t="s">
        <v>1236</v>
      </c>
      <c r="H590" s="8" t="s">
        <v>36</v>
      </c>
      <c r="I590" s="9">
        <v>40913</v>
      </c>
      <c r="J590" s="9">
        <v>30593</v>
      </c>
      <c r="K590" s="8" t="s">
        <v>26</v>
      </c>
      <c r="L590" s="9">
        <v>43613.069444444445</v>
      </c>
      <c r="M590" s="8" t="s">
        <v>1299</v>
      </c>
      <c r="N590" s="8" t="s">
        <v>16</v>
      </c>
      <c r="O590" s="8">
        <v>0</v>
      </c>
      <c r="P590" s="8">
        <v>0</v>
      </c>
      <c r="Q590" s="8" t="s">
        <v>1341</v>
      </c>
      <c r="R590" s="8" t="s">
        <v>20</v>
      </c>
      <c r="S590" s="8" t="s">
        <v>15</v>
      </c>
      <c r="T590" s="8" t="s">
        <v>13</v>
      </c>
      <c r="U590" s="8" t="s">
        <v>16</v>
      </c>
      <c r="V590" s="10" t="s">
        <v>1304</v>
      </c>
      <c r="W590" s="13">
        <f>TRUNC((Tabela1[[#This Row],[DATA OCORRÊNCIA]]-Tabela1[[#This Row],[DATA NASCIMENTO]])/365)</f>
        <v>35</v>
      </c>
      <c r="X590" s="12">
        <f>TRUNC((Tabela1[[#This Row],[DATA OCORRÊNCIA]]-Tabela1[[#This Row],[DATA ADMISSAO]])/365)</f>
        <v>7</v>
      </c>
      <c r="Y590" s="12" t="str">
        <f>VLOOKUP(Tabela1[[#This Row],[IDADE]],Informações!F:G,2,0)</f>
        <v>31 - 40 ANOS</v>
      </c>
      <c r="Z590" s="15" t="str">
        <f>VLOOKUP(Tabela1[[#This Row],[ANOS DE EMPRESA]],Informações!I:J,2,0)</f>
        <v>6 - 10 ANOS</v>
      </c>
    </row>
    <row r="591" spans="3:26" x14ac:dyDescent="0.25">
      <c r="C591" s="8">
        <v>588</v>
      </c>
      <c r="D591" s="8" t="s">
        <v>35</v>
      </c>
      <c r="E591" s="8" t="s">
        <v>36</v>
      </c>
      <c r="F591" s="8" t="s">
        <v>626</v>
      </c>
      <c r="G591" s="8" t="s">
        <v>1237</v>
      </c>
      <c r="H591" s="8" t="s">
        <v>1294</v>
      </c>
      <c r="I591" s="9">
        <v>42493</v>
      </c>
      <c r="J591" s="9">
        <v>31481</v>
      </c>
      <c r="K591" s="8" t="s">
        <v>26</v>
      </c>
      <c r="L591" s="9">
        <v>43660.152777777781</v>
      </c>
      <c r="M591" s="8" t="s">
        <v>1299</v>
      </c>
      <c r="N591" s="8" t="s">
        <v>16</v>
      </c>
      <c r="O591" s="8">
        <v>0</v>
      </c>
      <c r="P591" s="8"/>
      <c r="Q591" s="8" t="s">
        <v>1341</v>
      </c>
      <c r="R591" s="8" t="s">
        <v>14</v>
      </c>
      <c r="S591" s="8" t="s">
        <v>15</v>
      </c>
      <c r="T591" s="8" t="s">
        <v>24</v>
      </c>
      <c r="U591" s="8" t="s">
        <v>24</v>
      </c>
      <c r="V591" s="10" t="s">
        <v>1305</v>
      </c>
      <c r="W591" s="13">
        <f>TRUNC((Tabela1[[#This Row],[DATA OCORRÊNCIA]]-Tabela1[[#This Row],[DATA NASCIMENTO]])/365)</f>
        <v>33</v>
      </c>
      <c r="X591" s="12">
        <f>TRUNC((Tabela1[[#This Row],[DATA OCORRÊNCIA]]-Tabela1[[#This Row],[DATA ADMISSAO]])/365)</f>
        <v>3</v>
      </c>
      <c r="Y591" s="12" t="str">
        <f>VLOOKUP(Tabela1[[#This Row],[IDADE]],Informações!F:G,2,0)</f>
        <v>31 - 40 ANOS</v>
      </c>
      <c r="Z591" s="15" t="str">
        <f>VLOOKUP(Tabela1[[#This Row],[ANOS DE EMPRESA]],Informações!I:J,2,0)</f>
        <v>1 - 5 ANOS</v>
      </c>
    </row>
    <row r="592" spans="3:26" x14ac:dyDescent="0.25">
      <c r="C592" s="8">
        <v>589</v>
      </c>
      <c r="D592" s="8" t="s">
        <v>35</v>
      </c>
      <c r="E592" s="8" t="s">
        <v>36</v>
      </c>
      <c r="F592" s="8" t="s">
        <v>627</v>
      </c>
      <c r="G592" s="8" t="s">
        <v>1238</v>
      </c>
      <c r="H592" s="8" t="s">
        <v>1293</v>
      </c>
      <c r="I592" s="9">
        <v>39552</v>
      </c>
      <c r="J592" s="9">
        <v>29311</v>
      </c>
      <c r="K592" s="8" t="s">
        <v>26</v>
      </c>
      <c r="L592" s="9">
        <v>43622.993055555555</v>
      </c>
      <c r="M592" s="8" t="s">
        <v>1300</v>
      </c>
      <c r="N592" s="8" t="s">
        <v>13</v>
      </c>
      <c r="O592" s="8">
        <v>60</v>
      </c>
      <c r="P592" s="8"/>
      <c r="Q592" s="8" t="s">
        <v>1341</v>
      </c>
      <c r="R592" s="8" t="s">
        <v>19</v>
      </c>
      <c r="S592" s="8" t="s">
        <v>15</v>
      </c>
      <c r="T592" s="8" t="s">
        <v>13</v>
      </c>
      <c r="U592" s="8" t="s">
        <v>13</v>
      </c>
      <c r="V592" s="10" t="s">
        <v>1302</v>
      </c>
      <c r="W592" s="13">
        <f>TRUNC((Tabela1[[#This Row],[DATA OCORRÊNCIA]]-Tabela1[[#This Row],[DATA NASCIMENTO]])/365)</f>
        <v>39</v>
      </c>
      <c r="X592" s="12">
        <f>TRUNC((Tabela1[[#This Row],[DATA OCORRÊNCIA]]-Tabela1[[#This Row],[DATA ADMISSAO]])/365)</f>
        <v>11</v>
      </c>
      <c r="Y592" s="12" t="str">
        <f>VLOOKUP(Tabela1[[#This Row],[IDADE]],Informações!F:G,2,0)</f>
        <v>31 - 40 ANOS</v>
      </c>
      <c r="Z592" s="15" t="str">
        <f>VLOOKUP(Tabela1[[#This Row],[ANOS DE EMPRESA]],Informações!I:J,2,0)</f>
        <v>11 - 20 ANOS</v>
      </c>
    </row>
    <row r="593" spans="3:26" x14ac:dyDescent="0.25">
      <c r="C593" s="8">
        <v>590</v>
      </c>
      <c r="D593" s="8" t="s">
        <v>35</v>
      </c>
      <c r="E593" s="8" t="s">
        <v>36</v>
      </c>
      <c r="F593" s="8" t="s">
        <v>628</v>
      </c>
      <c r="G593" s="8" t="s">
        <v>1239</v>
      </c>
      <c r="H593" s="8" t="s">
        <v>1293</v>
      </c>
      <c r="I593" s="9">
        <v>40809</v>
      </c>
      <c r="J593" s="9">
        <v>27067</v>
      </c>
      <c r="K593" s="8" t="s">
        <v>26</v>
      </c>
      <c r="L593" s="9">
        <v>43627.895833333336</v>
      </c>
      <c r="M593" s="8" t="s">
        <v>1301</v>
      </c>
      <c r="N593" s="8" t="s">
        <v>13</v>
      </c>
      <c r="O593" s="8">
        <v>30</v>
      </c>
      <c r="P593" s="8"/>
      <c r="Q593" s="8" t="s">
        <v>1341</v>
      </c>
      <c r="R593" s="8" t="s">
        <v>28</v>
      </c>
      <c r="S593" s="8" t="s">
        <v>15</v>
      </c>
      <c r="T593" s="8" t="s">
        <v>13</v>
      </c>
      <c r="U593" s="8" t="s">
        <v>13</v>
      </c>
      <c r="V593" s="10" t="s">
        <v>1305</v>
      </c>
      <c r="W593" s="13">
        <f>TRUNC((Tabela1[[#This Row],[DATA OCORRÊNCIA]]-Tabela1[[#This Row],[DATA NASCIMENTO]])/365)</f>
        <v>45</v>
      </c>
      <c r="X593" s="12">
        <f>TRUNC((Tabela1[[#This Row],[DATA OCORRÊNCIA]]-Tabela1[[#This Row],[DATA ADMISSAO]])/365)</f>
        <v>7</v>
      </c>
      <c r="Y593" s="12" t="str">
        <f>VLOOKUP(Tabela1[[#This Row],[IDADE]],Informações!F:G,2,0)</f>
        <v>41- 50 ANOS</v>
      </c>
      <c r="Z593" s="15" t="str">
        <f>VLOOKUP(Tabela1[[#This Row],[ANOS DE EMPRESA]],Informações!I:J,2,0)</f>
        <v>6 - 10 ANOS</v>
      </c>
    </row>
    <row r="594" spans="3:26" x14ac:dyDescent="0.25">
      <c r="C594" s="8">
        <v>591</v>
      </c>
      <c r="D594" s="8" t="s">
        <v>35</v>
      </c>
      <c r="E594" s="8" t="s">
        <v>23</v>
      </c>
      <c r="F594" s="8" t="s">
        <v>629</v>
      </c>
      <c r="G594" s="8" t="s">
        <v>1240</v>
      </c>
      <c r="H594" s="8" t="s">
        <v>36</v>
      </c>
      <c r="I594" s="9">
        <v>42878</v>
      </c>
      <c r="J594" s="9">
        <v>32435</v>
      </c>
      <c r="K594" s="8" t="s">
        <v>26</v>
      </c>
      <c r="L594" s="9">
        <v>43644.427083333336</v>
      </c>
      <c r="M594" s="8" t="s">
        <v>1300</v>
      </c>
      <c r="N594" s="8" t="s">
        <v>16</v>
      </c>
      <c r="O594" s="8">
        <v>0</v>
      </c>
      <c r="P594" s="8">
        <v>0</v>
      </c>
      <c r="Q594" s="8" t="s">
        <v>22</v>
      </c>
      <c r="R594" s="8" t="s">
        <v>14</v>
      </c>
      <c r="S594" s="8" t="s">
        <v>15</v>
      </c>
      <c r="T594" s="8" t="s">
        <v>13</v>
      </c>
      <c r="U594" s="8" t="s">
        <v>16</v>
      </c>
      <c r="V594" s="10" t="s">
        <v>1302</v>
      </c>
      <c r="W594" s="13">
        <f>TRUNC((Tabela1[[#This Row],[DATA OCORRÊNCIA]]-Tabela1[[#This Row],[DATA NASCIMENTO]])/365)</f>
        <v>30</v>
      </c>
      <c r="X594" s="12">
        <f>TRUNC((Tabela1[[#This Row],[DATA OCORRÊNCIA]]-Tabela1[[#This Row],[DATA ADMISSAO]])/365)</f>
        <v>2</v>
      </c>
      <c r="Y594" s="12" t="str">
        <f>VLOOKUP(Tabela1[[#This Row],[IDADE]],Informações!F:G,2,0)</f>
        <v>26 - 30 ANOS</v>
      </c>
      <c r="Z594" s="15" t="str">
        <f>VLOOKUP(Tabela1[[#This Row],[ANOS DE EMPRESA]],Informações!I:J,2,0)</f>
        <v>1 - 5 ANOS</v>
      </c>
    </row>
    <row r="595" spans="3:26" x14ac:dyDescent="0.25">
      <c r="C595" s="8">
        <v>592</v>
      </c>
      <c r="D595" s="8" t="s">
        <v>35</v>
      </c>
      <c r="E595" s="8" t="s">
        <v>36</v>
      </c>
      <c r="F595" s="8" t="s">
        <v>630</v>
      </c>
      <c r="G595" s="8" t="s">
        <v>1215</v>
      </c>
      <c r="H595" s="8" t="s">
        <v>1294</v>
      </c>
      <c r="I595" s="9">
        <v>43207</v>
      </c>
      <c r="J595" s="9">
        <v>33959</v>
      </c>
      <c r="K595" s="8" t="s">
        <v>26</v>
      </c>
      <c r="L595" s="9">
        <v>43646.770833333336</v>
      </c>
      <c r="M595" s="8" t="s">
        <v>1301</v>
      </c>
      <c r="N595" s="8" t="s">
        <v>16</v>
      </c>
      <c r="O595" s="8">
        <v>0</v>
      </c>
      <c r="P595" s="8"/>
      <c r="Q595" s="8" t="s">
        <v>1341</v>
      </c>
      <c r="R595" s="8" t="s">
        <v>14</v>
      </c>
      <c r="S595" s="8" t="s">
        <v>15</v>
      </c>
      <c r="T595" s="8" t="s">
        <v>16</v>
      </c>
      <c r="U595" s="8" t="s">
        <v>16</v>
      </c>
      <c r="V595" s="10" t="s">
        <v>1304</v>
      </c>
      <c r="W595" s="13">
        <f>TRUNC((Tabela1[[#This Row],[DATA OCORRÊNCIA]]-Tabela1[[#This Row],[DATA NASCIMENTO]])/365)</f>
        <v>26</v>
      </c>
      <c r="X595" s="12">
        <f>TRUNC((Tabela1[[#This Row],[DATA OCORRÊNCIA]]-Tabela1[[#This Row],[DATA ADMISSAO]])/365)</f>
        <v>1</v>
      </c>
      <c r="Y595" s="12" t="str">
        <f>VLOOKUP(Tabela1[[#This Row],[IDADE]],Informações!F:G,2,0)</f>
        <v>26 - 30 ANOS</v>
      </c>
      <c r="Z595" s="15" t="str">
        <f>VLOOKUP(Tabela1[[#This Row],[ANOS DE EMPRESA]],Informações!I:J,2,0)</f>
        <v>1 - 5 ANOS</v>
      </c>
    </row>
    <row r="596" spans="3:26" x14ac:dyDescent="0.25">
      <c r="C596" s="8">
        <v>593</v>
      </c>
      <c r="D596" s="8" t="s">
        <v>34</v>
      </c>
      <c r="E596" s="8" t="s">
        <v>36</v>
      </c>
      <c r="F596" s="8" t="s">
        <v>631</v>
      </c>
      <c r="G596" s="8" t="s">
        <v>1241</v>
      </c>
      <c r="H596" s="8" t="s">
        <v>36</v>
      </c>
      <c r="I596" s="9">
        <v>40680</v>
      </c>
      <c r="J596" s="9">
        <v>32222</v>
      </c>
      <c r="K596" s="8" t="s">
        <v>12</v>
      </c>
      <c r="L596" s="9">
        <v>42609.6875</v>
      </c>
      <c r="M596" s="8" t="s">
        <v>1300</v>
      </c>
      <c r="N596" s="8" t="s">
        <v>13</v>
      </c>
      <c r="O596" s="8">
        <v>3</v>
      </c>
      <c r="P596" s="8"/>
      <c r="Q596" s="8" t="s">
        <v>1341</v>
      </c>
      <c r="R596" s="8" t="s">
        <v>14</v>
      </c>
      <c r="S596" s="8" t="s">
        <v>29</v>
      </c>
      <c r="T596" s="8" t="s">
        <v>13</v>
      </c>
      <c r="U596" s="8" t="s">
        <v>16</v>
      </c>
      <c r="V596" s="10" t="s">
        <v>1309</v>
      </c>
      <c r="W596" s="13">
        <f>TRUNC((Tabela1[[#This Row],[DATA OCORRÊNCIA]]-Tabela1[[#This Row],[DATA NASCIMENTO]])/365)</f>
        <v>28</v>
      </c>
      <c r="X596" s="12">
        <f>TRUNC((Tabela1[[#This Row],[DATA OCORRÊNCIA]]-Tabela1[[#This Row],[DATA ADMISSAO]])/365)</f>
        <v>5</v>
      </c>
      <c r="Y596" s="12" t="str">
        <f>VLOOKUP(Tabela1[[#This Row],[IDADE]],Informações!F:G,2,0)</f>
        <v>26 - 30 ANOS</v>
      </c>
      <c r="Z596" s="15" t="str">
        <f>VLOOKUP(Tabela1[[#This Row],[ANOS DE EMPRESA]],Informações!I:J,2,0)</f>
        <v>1 - 5 ANOS</v>
      </c>
    </row>
    <row r="597" spans="3:26" x14ac:dyDescent="0.25">
      <c r="C597" s="8">
        <v>594</v>
      </c>
      <c r="D597" s="8" t="s">
        <v>34</v>
      </c>
      <c r="E597" s="8" t="s">
        <v>36</v>
      </c>
      <c r="F597" s="8" t="s">
        <v>632</v>
      </c>
      <c r="G597" s="8" t="s">
        <v>968</v>
      </c>
      <c r="H597" s="8" t="s">
        <v>36</v>
      </c>
      <c r="I597" s="9">
        <v>40274</v>
      </c>
      <c r="J597" s="9">
        <v>32428</v>
      </c>
      <c r="K597" s="8" t="s">
        <v>12</v>
      </c>
      <c r="L597" s="9">
        <v>42696.006944444445</v>
      </c>
      <c r="M597" s="8" t="s">
        <v>1300</v>
      </c>
      <c r="N597" s="8" t="s">
        <v>16</v>
      </c>
      <c r="O597" s="8">
        <v>0</v>
      </c>
      <c r="P597" s="8">
        <v>0</v>
      </c>
      <c r="Q597" s="8" t="s">
        <v>1341</v>
      </c>
      <c r="R597" s="8" t="s">
        <v>14</v>
      </c>
      <c r="S597" s="8" t="s">
        <v>30</v>
      </c>
      <c r="T597" s="8" t="s">
        <v>16</v>
      </c>
      <c r="U597" s="8" t="s">
        <v>16</v>
      </c>
      <c r="V597" s="10" t="s">
        <v>1306</v>
      </c>
      <c r="W597" s="13">
        <f>TRUNC((Tabela1[[#This Row],[DATA OCORRÊNCIA]]-Tabela1[[#This Row],[DATA NASCIMENTO]])/365)</f>
        <v>28</v>
      </c>
      <c r="X597" s="12">
        <f>TRUNC((Tabela1[[#This Row],[DATA OCORRÊNCIA]]-Tabela1[[#This Row],[DATA ADMISSAO]])/365)</f>
        <v>6</v>
      </c>
      <c r="Y597" s="12" t="str">
        <f>VLOOKUP(Tabela1[[#This Row],[IDADE]],Informações!F:G,2,0)</f>
        <v>26 - 30 ANOS</v>
      </c>
      <c r="Z597" s="15" t="str">
        <f>VLOOKUP(Tabela1[[#This Row],[ANOS DE EMPRESA]],Informações!I:J,2,0)</f>
        <v>6 - 10 ANOS</v>
      </c>
    </row>
    <row r="598" spans="3:26" x14ac:dyDescent="0.25">
      <c r="C598" s="8">
        <v>595</v>
      </c>
      <c r="D598" s="8" t="s">
        <v>34</v>
      </c>
      <c r="E598" s="8" t="s">
        <v>36</v>
      </c>
      <c r="F598" s="8" t="s">
        <v>633</v>
      </c>
      <c r="G598" s="8" t="s">
        <v>1242</v>
      </c>
      <c r="H598" s="8" t="s">
        <v>36</v>
      </c>
      <c r="I598" s="9">
        <v>41256</v>
      </c>
      <c r="J598" s="9">
        <v>27301</v>
      </c>
      <c r="K598" s="8" t="s">
        <v>12</v>
      </c>
      <c r="L598" s="9">
        <v>42514.65625</v>
      </c>
      <c r="M598" s="8" t="s">
        <v>1300</v>
      </c>
      <c r="N598" s="8" t="s">
        <v>16</v>
      </c>
      <c r="O598" s="8">
        <v>0</v>
      </c>
      <c r="P598" s="8">
        <v>0</v>
      </c>
      <c r="Q598" s="8" t="s">
        <v>1341</v>
      </c>
      <c r="R598" s="8" t="s">
        <v>20</v>
      </c>
      <c r="S598" s="8" t="s">
        <v>30</v>
      </c>
      <c r="T598" s="8" t="s">
        <v>13</v>
      </c>
      <c r="U598" s="8" t="s">
        <v>16</v>
      </c>
      <c r="V598" s="10" t="s">
        <v>1304</v>
      </c>
      <c r="W598" s="13">
        <f>TRUNC((Tabela1[[#This Row],[DATA OCORRÊNCIA]]-Tabela1[[#This Row],[DATA NASCIMENTO]])/365)</f>
        <v>41</v>
      </c>
      <c r="X598" s="12">
        <f>TRUNC((Tabela1[[#This Row],[DATA OCORRÊNCIA]]-Tabela1[[#This Row],[DATA ADMISSAO]])/365)</f>
        <v>3</v>
      </c>
      <c r="Y598" s="12" t="str">
        <f>VLOOKUP(Tabela1[[#This Row],[IDADE]],Informações!F:G,2,0)</f>
        <v>41- 50 ANOS</v>
      </c>
      <c r="Z598" s="15" t="str">
        <f>VLOOKUP(Tabela1[[#This Row],[ANOS DE EMPRESA]],Informações!I:J,2,0)</f>
        <v>1 - 5 ANOS</v>
      </c>
    </row>
    <row r="599" spans="3:26" x14ac:dyDescent="0.25">
      <c r="C599" s="8">
        <v>596</v>
      </c>
      <c r="D599" s="8" t="s">
        <v>34</v>
      </c>
      <c r="E599" s="8" t="s">
        <v>23</v>
      </c>
      <c r="F599" s="8" t="s">
        <v>634</v>
      </c>
      <c r="G599" s="8" t="s">
        <v>1243</v>
      </c>
      <c r="H599" s="8" t="s">
        <v>1298</v>
      </c>
      <c r="I599" s="9">
        <v>40598</v>
      </c>
      <c r="J599" s="9">
        <v>31463</v>
      </c>
      <c r="K599" s="8" t="s">
        <v>18</v>
      </c>
      <c r="L599" s="9">
        <v>42422.666666666664</v>
      </c>
      <c r="M599" s="8" t="s">
        <v>1300</v>
      </c>
      <c r="N599" s="8" t="s">
        <v>16</v>
      </c>
      <c r="O599" s="8">
        <v>3</v>
      </c>
      <c r="P599" s="8">
        <v>0</v>
      </c>
      <c r="Q599" s="8" t="s">
        <v>1341</v>
      </c>
      <c r="R599" s="8" t="s">
        <v>20</v>
      </c>
      <c r="S599" s="8" t="s">
        <v>30</v>
      </c>
      <c r="T599" s="8" t="s">
        <v>13</v>
      </c>
      <c r="U599" s="8" t="s">
        <v>16</v>
      </c>
      <c r="V599" s="10" t="s">
        <v>1308</v>
      </c>
      <c r="W599" s="13">
        <f>TRUNC((Tabela1[[#This Row],[DATA OCORRÊNCIA]]-Tabela1[[#This Row],[DATA NASCIMENTO]])/365)</f>
        <v>30</v>
      </c>
      <c r="X599" s="12">
        <f>TRUNC((Tabela1[[#This Row],[DATA OCORRÊNCIA]]-Tabela1[[#This Row],[DATA ADMISSAO]])/365)</f>
        <v>4</v>
      </c>
      <c r="Y599" s="12" t="str">
        <f>VLOOKUP(Tabela1[[#This Row],[IDADE]],Informações!F:G,2,0)</f>
        <v>26 - 30 ANOS</v>
      </c>
      <c r="Z599" s="15" t="str">
        <f>VLOOKUP(Tabela1[[#This Row],[ANOS DE EMPRESA]],Informações!I:J,2,0)</f>
        <v>1 - 5 ANOS</v>
      </c>
    </row>
    <row r="600" spans="3:26" x14ac:dyDescent="0.25">
      <c r="C600" s="8">
        <v>597</v>
      </c>
      <c r="D600" s="8" t="s">
        <v>34</v>
      </c>
      <c r="E600" s="8" t="s">
        <v>38</v>
      </c>
      <c r="F600" s="8" t="s">
        <v>635</v>
      </c>
      <c r="G600" s="8" t="s">
        <v>1244</v>
      </c>
      <c r="H600" s="8" t="s">
        <v>36</v>
      </c>
      <c r="I600" s="9">
        <v>41072</v>
      </c>
      <c r="J600" s="9">
        <v>32050</v>
      </c>
      <c r="K600" s="8" t="s">
        <v>18</v>
      </c>
      <c r="L600" s="9">
        <v>42422.666666666664</v>
      </c>
      <c r="M600" s="8" t="s">
        <v>1299</v>
      </c>
      <c r="N600" s="8" t="s">
        <v>16</v>
      </c>
      <c r="O600" s="8">
        <v>3</v>
      </c>
      <c r="P600" s="8"/>
      <c r="Q600" s="8" t="s">
        <v>1341</v>
      </c>
      <c r="R600" s="8" t="s">
        <v>1313</v>
      </c>
      <c r="S600" s="8" t="s">
        <v>30</v>
      </c>
      <c r="T600" s="8" t="s">
        <v>24</v>
      </c>
      <c r="U600" s="8" t="s">
        <v>16</v>
      </c>
      <c r="V600" s="10" t="s">
        <v>1310</v>
      </c>
      <c r="W600" s="13">
        <f>TRUNC((Tabela1[[#This Row],[DATA OCORRÊNCIA]]-Tabela1[[#This Row],[DATA NASCIMENTO]])/365)</f>
        <v>28</v>
      </c>
      <c r="X600" s="12">
        <f>TRUNC((Tabela1[[#This Row],[DATA OCORRÊNCIA]]-Tabela1[[#This Row],[DATA ADMISSAO]])/365)</f>
        <v>3</v>
      </c>
      <c r="Y600" s="12" t="str">
        <f>VLOOKUP(Tabela1[[#This Row],[IDADE]],Informações!F:G,2,0)</f>
        <v>26 - 30 ANOS</v>
      </c>
      <c r="Z600" s="15" t="str">
        <f>VLOOKUP(Tabela1[[#This Row],[ANOS DE EMPRESA]],Informações!I:J,2,0)</f>
        <v>1 - 5 ANOS</v>
      </c>
    </row>
    <row r="601" spans="3:26" x14ac:dyDescent="0.25">
      <c r="C601" s="8">
        <v>598</v>
      </c>
      <c r="D601" s="8" t="s">
        <v>34</v>
      </c>
      <c r="E601" s="8" t="s">
        <v>36</v>
      </c>
      <c r="F601" s="8" t="s">
        <v>636</v>
      </c>
      <c r="G601" s="8" t="s">
        <v>794</v>
      </c>
      <c r="H601" s="8" t="s">
        <v>36</v>
      </c>
      <c r="I601" s="9">
        <v>40218</v>
      </c>
      <c r="J601" s="9">
        <v>33522</v>
      </c>
      <c r="K601" s="8" t="s">
        <v>12</v>
      </c>
      <c r="L601" s="9">
        <v>42654.611111111109</v>
      </c>
      <c r="M601" s="8" t="s">
        <v>17</v>
      </c>
      <c r="N601" s="8" t="s">
        <v>13</v>
      </c>
      <c r="O601" s="8">
        <v>4</v>
      </c>
      <c r="P601" s="8">
        <v>0</v>
      </c>
      <c r="Q601" s="8" t="s">
        <v>1341</v>
      </c>
      <c r="R601" s="8" t="s">
        <v>20</v>
      </c>
      <c r="S601" s="8" t="s">
        <v>30</v>
      </c>
      <c r="T601" s="8" t="s">
        <v>13</v>
      </c>
      <c r="U601" s="8" t="s">
        <v>16</v>
      </c>
      <c r="V601" s="10" t="s">
        <v>1305</v>
      </c>
      <c r="W601" s="13">
        <f>TRUNC((Tabela1[[#This Row],[DATA OCORRÊNCIA]]-Tabela1[[#This Row],[DATA NASCIMENTO]])/365)</f>
        <v>25</v>
      </c>
      <c r="X601" s="12">
        <f>TRUNC((Tabela1[[#This Row],[DATA OCORRÊNCIA]]-Tabela1[[#This Row],[DATA ADMISSAO]])/365)</f>
        <v>6</v>
      </c>
      <c r="Y601" s="12" t="str">
        <f>VLOOKUP(Tabela1[[#This Row],[IDADE]],Informações!F:G,2,0)</f>
        <v>21 - 25 ANOS</v>
      </c>
      <c r="Z601" s="15" t="str">
        <f>VLOOKUP(Tabela1[[#This Row],[ANOS DE EMPRESA]],Informações!I:J,2,0)</f>
        <v>6 - 10 ANOS</v>
      </c>
    </row>
    <row r="602" spans="3:26" x14ac:dyDescent="0.25">
      <c r="C602" s="8">
        <v>599</v>
      </c>
      <c r="D602" s="8" t="s">
        <v>34</v>
      </c>
      <c r="E602" s="8" t="s">
        <v>36</v>
      </c>
      <c r="F602" s="8" t="s">
        <v>637</v>
      </c>
      <c r="G602" s="8" t="s">
        <v>982</v>
      </c>
      <c r="H602" s="8" t="s">
        <v>36</v>
      </c>
      <c r="I602" s="9">
        <v>42173</v>
      </c>
      <c r="J602" s="9">
        <v>32633</v>
      </c>
      <c r="K602" s="8" t="s">
        <v>12</v>
      </c>
      <c r="L602" s="9">
        <v>42788.638888888891</v>
      </c>
      <c r="M602" s="8" t="s">
        <v>1299</v>
      </c>
      <c r="N602" s="8" t="s">
        <v>16</v>
      </c>
      <c r="O602" s="8">
        <v>2</v>
      </c>
      <c r="P602" s="8"/>
      <c r="Q602" s="8" t="s">
        <v>22</v>
      </c>
      <c r="R602" s="8" t="s">
        <v>14</v>
      </c>
      <c r="S602" s="8" t="s">
        <v>30</v>
      </c>
      <c r="T602" s="8" t="s">
        <v>13</v>
      </c>
      <c r="U602" s="8" t="s">
        <v>16</v>
      </c>
      <c r="V602" s="10" t="s">
        <v>1311</v>
      </c>
      <c r="W602" s="13">
        <f>TRUNC((Tabela1[[#This Row],[DATA OCORRÊNCIA]]-Tabela1[[#This Row],[DATA NASCIMENTO]])/365)</f>
        <v>27</v>
      </c>
      <c r="X602" s="12">
        <f>TRUNC((Tabela1[[#This Row],[DATA OCORRÊNCIA]]-Tabela1[[#This Row],[DATA ADMISSAO]])/365)</f>
        <v>1</v>
      </c>
      <c r="Y602" s="12" t="str">
        <f>VLOOKUP(Tabela1[[#This Row],[IDADE]],Informações!F:G,2,0)</f>
        <v>26 - 30 ANOS</v>
      </c>
      <c r="Z602" s="15" t="str">
        <f>VLOOKUP(Tabela1[[#This Row],[ANOS DE EMPRESA]],Informações!I:J,2,0)</f>
        <v>1 - 5 ANOS</v>
      </c>
    </row>
    <row r="603" spans="3:26" x14ac:dyDescent="0.25">
      <c r="C603" s="8">
        <v>600</v>
      </c>
      <c r="D603" s="8" t="s">
        <v>34</v>
      </c>
      <c r="E603" s="8" t="s">
        <v>36</v>
      </c>
      <c r="F603" s="8" t="s">
        <v>638</v>
      </c>
      <c r="G603" s="8" t="s">
        <v>1245</v>
      </c>
      <c r="H603" s="8" t="s">
        <v>1291</v>
      </c>
      <c r="I603" s="9">
        <v>40266</v>
      </c>
      <c r="J603" s="9">
        <v>22925</v>
      </c>
      <c r="K603" s="8" t="s">
        <v>18</v>
      </c>
      <c r="L603" s="9">
        <v>42433.71875</v>
      </c>
      <c r="M603" s="8" t="s">
        <v>1300</v>
      </c>
      <c r="N603" s="8" t="s">
        <v>16</v>
      </c>
      <c r="O603" s="8">
        <v>0</v>
      </c>
      <c r="P603" s="8">
        <v>0</v>
      </c>
      <c r="Q603" s="8" t="s">
        <v>1341</v>
      </c>
      <c r="R603" s="8" t="s">
        <v>14</v>
      </c>
      <c r="S603" s="8" t="s">
        <v>30</v>
      </c>
      <c r="T603" s="8" t="s">
        <v>13</v>
      </c>
      <c r="U603" s="8" t="s">
        <v>16</v>
      </c>
      <c r="V603" s="10" t="s">
        <v>1305</v>
      </c>
      <c r="W603" s="13">
        <f>TRUNC((Tabela1[[#This Row],[DATA OCORRÊNCIA]]-Tabela1[[#This Row],[DATA NASCIMENTO]])/365)</f>
        <v>53</v>
      </c>
      <c r="X603" s="12">
        <f>TRUNC((Tabela1[[#This Row],[DATA OCORRÊNCIA]]-Tabela1[[#This Row],[DATA ADMISSAO]])/365)</f>
        <v>5</v>
      </c>
      <c r="Y603" s="12" t="str">
        <f>VLOOKUP(Tabela1[[#This Row],[IDADE]],Informações!F:G,2,0)</f>
        <v>51 - 60 ANOS</v>
      </c>
      <c r="Z603" s="15" t="str">
        <f>VLOOKUP(Tabela1[[#This Row],[ANOS DE EMPRESA]],Informações!I:J,2,0)</f>
        <v>1 - 5 ANOS</v>
      </c>
    </row>
    <row r="604" spans="3:26" x14ac:dyDescent="0.25">
      <c r="C604" s="8">
        <v>601</v>
      </c>
      <c r="D604" s="8" t="s">
        <v>34</v>
      </c>
      <c r="E604" s="8" t="s">
        <v>38</v>
      </c>
      <c r="F604" s="8" t="s">
        <v>639</v>
      </c>
      <c r="G604" s="8" t="s">
        <v>793</v>
      </c>
      <c r="H604" s="8" t="s">
        <v>1296</v>
      </c>
      <c r="I604" s="9">
        <v>39210</v>
      </c>
      <c r="J604" s="9">
        <v>25379</v>
      </c>
      <c r="K604" s="8" t="s">
        <v>18</v>
      </c>
      <c r="L604" s="9">
        <v>42422.673611111109</v>
      </c>
      <c r="M604" s="8" t="s">
        <v>1299</v>
      </c>
      <c r="N604" s="8" t="s">
        <v>16</v>
      </c>
      <c r="O604" s="8">
        <v>3</v>
      </c>
      <c r="P604" s="8">
        <v>0</v>
      </c>
      <c r="Q604" s="8" t="s">
        <v>1341</v>
      </c>
      <c r="R604" s="8" t="s">
        <v>20</v>
      </c>
      <c r="S604" s="8" t="s">
        <v>30</v>
      </c>
      <c r="T604" s="8" t="s">
        <v>13</v>
      </c>
      <c r="U604" s="8" t="s">
        <v>16</v>
      </c>
      <c r="V604" s="10" t="s">
        <v>1308</v>
      </c>
      <c r="W604" s="13">
        <f>TRUNC((Tabela1[[#This Row],[DATA OCORRÊNCIA]]-Tabela1[[#This Row],[DATA NASCIMENTO]])/365)</f>
        <v>46</v>
      </c>
      <c r="X604" s="12">
        <f>TRUNC((Tabela1[[#This Row],[DATA OCORRÊNCIA]]-Tabela1[[#This Row],[DATA ADMISSAO]])/365)</f>
        <v>8</v>
      </c>
      <c r="Y604" s="12" t="str">
        <f>VLOOKUP(Tabela1[[#This Row],[IDADE]],Informações!F:G,2,0)</f>
        <v>41- 50 ANOS</v>
      </c>
      <c r="Z604" s="15" t="str">
        <f>VLOOKUP(Tabela1[[#This Row],[ANOS DE EMPRESA]],Informações!I:J,2,0)</f>
        <v>6 - 10 ANOS</v>
      </c>
    </row>
    <row r="605" spans="3:26" x14ac:dyDescent="0.25">
      <c r="C605" s="8">
        <v>602</v>
      </c>
      <c r="D605" s="8" t="s">
        <v>34</v>
      </c>
      <c r="E605" s="8" t="s">
        <v>36</v>
      </c>
      <c r="F605" s="8" t="s">
        <v>640</v>
      </c>
      <c r="G605" s="8" t="s">
        <v>926</v>
      </c>
      <c r="H605" s="8" t="s">
        <v>36</v>
      </c>
      <c r="I605" s="9">
        <v>40302</v>
      </c>
      <c r="J605" s="9">
        <v>28203</v>
      </c>
      <c r="K605" s="8" t="s">
        <v>12</v>
      </c>
      <c r="L605" s="9">
        <v>42801.256944444445</v>
      </c>
      <c r="M605" s="8" t="s">
        <v>1299</v>
      </c>
      <c r="N605" s="8" t="s">
        <v>16</v>
      </c>
      <c r="O605" s="8">
        <v>0</v>
      </c>
      <c r="P605" s="8">
        <v>0</v>
      </c>
      <c r="Q605" s="8" t="s">
        <v>22</v>
      </c>
      <c r="R605" s="8" t="s">
        <v>14</v>
      </c>
      <c r="S605" s="8" t="s">
        <v>30</v>
      </c>
      <c r="T605" s="8" t="s">
        <v>13</v>
      </c>
      <c r="U605" s="8" t="s">
        <v>16</v>
      </c>
      <c r="V605" s="10" t="s">
        <v>1302</v>
      </c>
      <c r="W605" s="13">
        <f>TRUNC((Tabela1[[#This Row],[DATA OCORRÊNCIA]]-Tabela1[[#This Row],[DATA NASCIMENTO]])/365)</f>
        <v>39</v>
      </c>
      <c r="X605" s="12">
        <f>TRUNC((Tabela1[[#This Row],[DATA OCORRÊNCIA]]-Tabela1[[#This Row],[DATA ADMISSAO]])/365)</f>
        <v>6</v>
      </c>
      <c r="Y605" s="12" t="str">
        <f>VLOOKUP(Tabela1[[#This Row],[IDADE]],Informações!F:G,2,0)</f>
        <v>31 - 40 ANOS</v>
      </c>
      <c r="Z605" s="15" t="str">
        <f>VLOOKUP(Tabela1[[#This Row],[ANOS DE EMPRESA]],Informações!I:J,2,0)</f>
        <v>6 - 10 ANOS</v>
      </c>
    </row>
    <row r="606" spans="3:26" x14ac:dyDescent="0.25">
      <c r="C606" s="8">
        <v>603</v>
      </c>
      <c r="D606" s="8" t="s">
        <v>34</v>
      </c>
      <c r="E606" s="8" t="s">
        <v>36</v>
      </c>
      <c r="F606" s="8" t="s">
        <v>641</v>
      </c>
      <c r="G606" s="8" t="s">
        <v>1246</v>
      </c>
      <c r="H606" s="8" t="s">
        <v>1293</v>
      </c>
      <c r="I606" s="9">
        <v>42129</v>
      </c>
      <c r="J606" s="9">
        <v>34179</v>
      </c>
      <c r="K606" s="8" t="s">
        <v>12</v>
      </c>
      <c r="L606" s="9">
        <v>42801.262499999997</v>
      </c>
      <c r="M606" s="8" t="s">
        <v>1301</v>
      </c>
      <c r="N606" s="8" t="s">
        <v>16</v>
      </c>
      <c r="O606" s="8">
        <v>0</v>
      </c>
      <c r="P606" s="8">
        <v>0</v>
      </c>
      <c r="Q606" s="8" t="s">
        <v>22</v>
      </c>
      <c r="R606" s="8" t="s">
        <v>14</v>
      </c>
      <c r="S606" s="8" t="s">
        <v>30</v>
      </c>
      <c r="T606" s="8" t="s">
        <v>24</v>
      </c>
      <c r="U606" s="8" t="s">
        <v>16</v>
      </c>
      <c r="V606" s="10" t="s">
        <v>1308</v>
      </c>
      <c r="W606" s="13">
        <f>TRUNC((Tabela1[[#This Row],[DATA OCORRÊNCIA]]-Tabela1[[#This Row],[DATA NASCIMENTO]])/365)</f>
        <v>23</v>
      </c>
      <c r="X606" s="12">
        <f>TRUNC((Tabela1[[#This Row],[DATA OCORRÊNCIA]]-Tabela1[[#This Row],[DATA ADMISSAO]])/365)</f>
        <v>1</v>
      </c>
      <c r="Y606" s="12" t="str">
        <f>VLOOKUP(Tabela1[[#This Row],[IDADE]],Informações!F:G,2,0)</f>
        <v>21 - 25 ANOS</v>
      </c>
      <c r="Z606" s="15" t="str">
        <f>VLOOKUP(Tabela1[[#This Row],[ANOS DE EMPRESA]],Informações!I:J,2,0)</f>
        <v>1 - 5 ANOS</v>
      </c>
    </row>
    <row r="607" spans="3:26" x14ac:dyDescent="0.25">
      <c r="C607" s="8">
        <v>604</v>
      </c>
      <c r="D607" s="8" t="s">
        <v>34</v>
      </c>
      <c r="E607" s="8" t="s">
        <v>38</v>
      </c>
      <c r="F607" s="8" t="s">
        <v>642</v>
      </c>
      <c r="G607" s="8" t="s">
        <v>1247</v>
      </c>
      <c r="H607" s="8" t="s">
        <v>36</v>
      </c>
      <c r="I607" s="9">
        <v>40766</v>
      </c>
      <c r="J607" s="9">
        <v>28066</v>
      </c>
      <c r="K607" s="8" t="s">
        <v>18</v>
      </c>
      <c r="L607" s="9">
        <v>42422.666666666664</v>
      </c>
      <c r="M607" s="8" t="s">
        <v>1300</v>
      </c>
      <c r="N607" s="8" t="s">
        <v>16</v>
      </c>
      <c r="O607" s="8">
        <v>0</v>
      </c>
      <c r="P607" s="8">
        <v>0</v>
      </c>
      <c r="Q607" s="8" t="s">
        <v>1341</v>
      </c>
      <c r="R607" s="8" t="s">
        <v>20</v>
      </c>
      <c r="S607" s="8" t="s">
        <v>30</v>
      </c>
      <c r="T607" s="8" t="s">
        <v>13</v>
      </c>
      <c r="U607" s="8" t="s">
        <v>16</v>
      </c>
      <c r="V607" s="10" t="s">
        <v>1310</v>
      </c>
      <c r="W607" s="13">
        <f>TRUNC((Tabela1[[#This Row],[DATA OCORRÊNCIA]]-Tabela1[[#This Row],[DATA NASCIMENTO]])/365)</f>
        <v>39</v>
      </c>
      <c r="X607" s="12">
        <f>TRUNC((Tabela1[[#This Row],[DATA OCORRÊNCIA]]-Tabela1[[#This Row],[DATA ADMISSAO]])/365)</f>
        <v>4</v>
      </c>
      <c r="Y607" s="12" t="str">
        <f>VLOOKUP(Tabela1[[#This Row],[IDADE]],Informações!F:G,2,0)</f>
        <v>31 - 40 ANOS</v>
      </c>
      <c r="Z607" s="15" t="str">
        <f>VLOOKUP(Tabela1[[#This Row],[ANOS DE EMPRESA]],Informações!I:J,2,0)</f>
        <v>1 - 5 ANOS</v>
      </c>
    </row>
    <row r="608" spans="3:26" x14ac:dyDescent="0.25">
      <c r="C608" s="8">
        <v>605</v>
      </c>
      <c r="D608" s="8" t="s">
        <v>34</v>
      </c>
      <c r="E608" s="8" t="s">
        <v>38</v>
      </c>
      <c r="F608" s="8" t="s">
        <v>643</v>
      </c>
      <c r="G608" s="8" t="s">
        <v>1248</v>
      </c>
      <c r="H608" s="8" t="s">
        <v>1296</v>
      </c>
      <c r="I608" s="9">
        <v>38862</v>
      </c>
      <c r="J608" s="9">
        <v>32054</v>
      </c>
      <c r="K608" s="8" t="s">
        <v>21</v>
      </c>
      <c r="L608" s="9">
        <v>43157.284722222219</v>
      </c>
      <c r="M608" s="8" t="s">
        <v>1301</v>
      </c>
      <c r="N608" s="8" t="s">
        <v>13</v>
      </c>
      <c r="O608" s="8">
        <v>60</v>
      </c>
      <c r="P608" s="8">
        <v>3000</v>
      </c>
      <c r="Q608" s="8" t="s">
        <v>1341</v>
      </c>
      <c r="R608" s="8" t="s">
        <v>28</v>
      </c>
      <c r="S608" s="8" t="s">
        <v>30</v>
      </c>
      <c r="T608" s="8" t="s">
        <v>13</v>
      </c>
      <c r="U608" s="8" t="s">
        <v>13</v>
      </c>
      <c r="V608" s="10" t="s">
        <v>1303</v>
      </c>
      <c r="W608" s="13">
        <f>TRUNC((Tabela1[[#This Row],[DATA OCORRÊNCIA]]-Tabela1[[#This Row],[DATA NASCIMENTO]])/365)</f>
        <v>30</v>
      </c>
      <c r="X608" s="12">
        <f>TRUNC((Tabela1[[#This Row],[DATA OCORRÊNCIA]]-Tabela1[[#This Row],[DATA ADMISSAO]])/365)</f>
        <v>11</v>
      </c>
      <c r="Y608" s="12" t="str">
        <f>VLOOKUP(Tabela1[[#This Row],[IDADE]],Informações!F:G,2,0)</f>
        <v>26 - 30 ANOS</v>
      </c>
      <c r="Z608" s="15" t="str">
        <f>VLOOKUP(Tabela1[[#This Row],[ANOS DE EMPRESA]],Informações!I:J,2,0)</f>
        <v>11 - 20 ANOS</v>
      </c>
    </row>
    <row r="609" spans="3:26" x14ac:dyDescent="0.25">
      <c r="C609" s="8">
        <v>606</v>
      </c>
      <c r="D609" s="8" t="s">
        <v>34</v>
      </c>
      <c r="E609" s="8" t="s">
        <v>36</v>
      </c>
      <c r="F609" s="8" t="s">
        <v>644</v>
      </c>
      <c r="G609" s="8" t="s">
        <v>1249</v>
      </c>
      <c r="H609" s="8" t="s">
        <v>1297</v>
      </c>
      <c r="I609" s="9">
        <v>37666</v>
      </c>
      <c r="J609" s="9">
        <v>30415</v>
      </c>
      <c r="K609" s="8" t="s">
        <v>21</v>
      </c>
      <c r="L609" s="9">
        <v>43091.020833333336</v>
      </c>
      <c r="M609" s="8" t="s">
        <v>1299</v>
      </c>
      <c r="N609" s="8" t="s">
        <v>16</v>
      </c>
      <c r="O609" s="8">
        <v>1</v>
      </c>
      <c r="P609" s="8">
        <v>0</v>
      </c>
      <c r="Q609" s="8" t="s">
        <v>1341</v>
      </c>
      <c r="R609" s="8" t="s">
        <v>20</v>
      </c>
      <c r="S609" s="8" t="s">
        <v>30</v>
      </c>
      <c r="T609" s="8" t="s">
        <v>16</v>
      </c>
      <c r="U609" s="8" t="s">
        <v>16</v>
      </c>
      <c r="V609" s="10" t="s">
        <v>1308</v>
      </c>
      <c r="W609" s="13">
        <f>TRUNC((Tabela1[[#This Row],[DATA OCORRÊNCIA]]-Tabela1[[#This Row],[DATA NASCIMENTO]])/365)</f>
        <v>34</v>
      </c>
      <c r="X609" s="12">
        <f>TRUNC((Tabela1[[#This Row],[DATA OCORRÊNCIA]]-Tabela1[[#This Row],[DATA ADMISSAO]])/365)</f>
        <v>14</v>
      </c>
      <c r="Y609" s="12" t="str">
        <f>VLOOKUP(Tabela1[[#This Row],[IDADE]],Informações!F:G,2,0)</f>
        <v>31 - 40 ANOS</v>
      </c>
      <c r="Z609" s="15" t="str">
        <f>VLOOKUP(Tabela1[[#This Row],[ANOS DE EMPRESA]],Informações!I:J,2,0)</f>
        <v>11 - 20 ANOS</v>
      </c>
    </row>
    <row r="610" spans="3:26" x14ac:dyDescent="0.25">
      <c r="C610" s="8">
        <v>607</v>
      </c>
      <c r="D610" s="8" t="s">
        <v>35</v>
      </c>
      <c r="E610" s="8" t="s">
        <v>36</v>
      </c>
      <c r="F610" s="8" t="s">
        <v>645</v>
      </c>
      <c r="G610" s="8" t="s">
        <v>1250</v>
      </c>
      <c r="H610" s="8" t="s">
        <v>36</v>
      </c>
      <c r="I610" s="9">
        <v>39583</v>
      </c>
      <c r="J610" s="9">
        <v>28670</v>
      </c>
      <c r="K610" s="8" t="s">
        <v>12</v>
      </c>
      <c r="L610" s="9">
        <v>42473.9375</v>
      </c>
      <c r="M610" s="8" t="s">
        <v>1299</v>
      </c>
      <c r="N610" s="8" t="s">
        <v>16</v>
      </c>
      <c r="O610" s="8">
        <v>12</v>
      </c>
      <c r="P610" s="8"/>
      <c r="Q610" s="8" t="s">
        <v>1341</v>
      </c>
      <c r="R610" s="8" t="s">
        <v>19</v>
      </c>
      <c r="S610" s="8" t="s">
        <v>30</v>
      </c>
      <c r="T610" s="8" t="s">
        <v>13</v>
      </c>
      <c r="U610" s="8" t="s">
        <v>16</v>
      </c>
      <c r="V610" s="10" t="s">
        <v>1309</v>
      </c>
      <c r="W610" s="13">
        <f>TRUNC((Tabela1[[#This Row],[DATA OCORRÊNCIA]]-Tabela1[[#This Row],[DATA NASCIMENTO]])/365)</f>
        <v>37</v>
      </c>
      <c r="X610" s="12">
        <f>TRUNC((Tabela1[[#This Row],[DATA OCORRÊNCIA]]-Tabela1[[#This Row],[DATA ADMISSAO]])/365)</f>
        <v>7</v>
      </c>
      <c r="Y610" s="12" t="str">
        <f>VLOOKUP(Tabela1[[#This Row],[IDADE]],Informações!F:G,2,0)</f>
        <v>31 - 40 ANOS</v>
      </c>
      <c r="Z610" s="15" t="str">
        <f>VLOOKUP(Tabela1[[#This Row],[ANOS DE EMPRESA]],Informações!I:J,2,0)</f>
        <v>6 - 10 ANOS</v>
      </c>
    </row>
    <row r="611" spans="3:26" x14ac:dyDescent="0.25">
      <c r="C611" s="8">
        <v>608</v>
      </c>
      <c r="D611" s="8" t="s">
        <v>35</v>
      </c>
      <c r="E611" s="8" t="s">
        <v>36</v>
      </c>
      <c r="F611" s="8" t="s">
        <v>646</v>
      </c>
      <c r="G611" s="8" t="s">
        <v>1251</v>
      </c>
      <c r="H611" s="8" t="s">
        <v>36</v>
      </c>
      <c r="I611" s="9">
        <v>40765</v>
      </c>
      <c r="J611" s="9">
        <v>31815</v>
      </c>
      <c r="K611" s="8" t="s">
        <v>12</v>
      </c>
      <c r="L611" s="9">
        <v>42538.836805555555</v>
      </c>
      <c r="M611" s="8" t="s">
        <v>17</v>
      </c>
      <c r="N611" s="8" t="s">
        <v>16</v>
      </c>
      <c r="O611" s="8">
        <v>0</v>
      </c>
      <c r="P611" s="8">
        <v>0</v>
      </c>
      <c r="Q611" s="8" t="s">
        <v>1341</v>
      </c>
      <c r="R611" s="8" t="s">
        <v>19</v>
      </c>
      <c r="S611" s="8" t="s">
        <v>30</v>
      </c>
      <c r="T611" s="8" t="s">
        <v>13</v>
      </c>
      <c r="U611" s="8" t="s">
        <v>16</v>
      </c>
      <c r="V611" s="10" t="s">
        <v>1310</v>
      </c>
      <c r="W611" s="13">
        <f>TRUNC((Tabela1[[#This Row],[DATA OCORRÊNCIA]]-Tabela1[[#This Row],[DATA NASCIMENTO]])/365)</f>
        <v>29</v>
      </c>
      <c r="X611" s="12">
        <f>TRUNC((Tabela1[[#This Row],[DATA OCORRÊNCIA]]-Tabela1[[#This Row],[DATA ADMISSAO]])/365)</f>
        <v>4</v>
      </c>
      <c r="Y611" s="12" t="str">
        <f>VLOOKUP(Tabela1[[#This Row],[IDADE]],Informações!F:G,2,0)</f>
        <v>26 - 30 ANOS</v>
      </c>
      <c r="Z611" s="15" t="str">
        <f>VLOOKUP(Tabela1[[#This Row],[ANOS DE EMPRESA]],Informações!I:J,2,0)</f>
        <v>1 - 5 ANOS</v>
      </c>
    </row>
    <row r="612" spans="3:26" x14ac:dyDescent="0.25">
      <c r="C612" s="8">
        <v>609</v>
      </c>
      <c r="D612" s="8" t="s">
        <v>35</v>
      </c>
      <c r="E612" s="8" t="s">
        <v>36</v>
      </c>
      <c r="F612" s="8" t="s">
        <v>647</v>
      </c>
      <c r="G612" s="8" t="s">
        <v>1252</v>
      </c>
      <c r="H612" s="8" t="s">
        <v>36</v>
      </c>
      <c r="I612" s="9">
        <v>42633</v>
      </c>
      <c r="J612" s="9">
        <v>34662</v>
      </c>
      <c r="K612" s="8" t="s">
        <v>25</v>
      </c>
      <c r="L612" s="9">
        <v>43199.375</v>
      </c>
      <c r="M612" s="8" t="s">
        <v>1299</v>
      </c>
      <c r="N612" s="8" t="s">
        <v>13</v>
      </c>
      <c r="O612" s="8">
        <v>2</v>
      </c>
      <c r="P612" s="8">
        <v>0</v>
      </c>
      <c r="Q612" s="8" t="s">
        <v>1341</v>
      </c>
      <c r="R612" s="8" t="s">
        <v>14</v>
      </c>
      <c r="S612" s="8" t="s">
        <v>30</v>
      </c>
      <c r="T612" s="8" t="s">
        <v>13</v>
      </c>
      <c r="U612" s="8" t="s">
        <v>16</v>
      </c>
      <c r="V612" s="10" t="s">
        <v>1304</v>
      </c>
      <c r="W612" s="13">
        <f>TRUNC((Tabela1[[#This Row],[DATA OCORRÊNCIA]]-Tabela1[[#This Row],[DATA NASCIMENTO]])/365)</f>
        <v>23</v>
      </c>
      <c r="X612" s="12">
        <f>TRUNC((Tabela1[[#This Row],[DATA OCORRÊNCIA]]-Tabela1[[#This Row],[DATA ADMISSAO]])/365)</f>
        <v>1</v>
      </c>
      <c r="Y612" s="12" t="str">
        <f>VLOOKUP(Tabela1[[#This Row],[IDADE]],Informações!F:G,2,0)</f>
        <v>21 - 25 ANOS</v>
      </c>
      <c r="Z612" s="15" t="str">
        <f>VLOOKUP(Tabela1[[#This Row],[ANOS DE EMPRESA]],Informações!I:J,2,0)</f>
        <v>1 - 5 ANOS</v>
      </c>
    </row>
    <row r="613" spans="3:26" x14ac:dyDescent="0.25">
      <c r="C613" s="8">
        <v>610</v>
      </c>
      <c r="D613" s="8" t="s">
        <v>35</v>
      </c>
      <c r="E613" s="8" t="s">
        <v>36</v>
      </c>
      <c r="F613" s="8" t="s">
        <v>648</v>
      </c>
      <c r="G613" s="8" t="s">
        <v>1253</v>
      </c>
      <c r="H613" s="8" t="s">
        <v>31</v>
      </c>
      <c r="I613" s="9">
        <v>42726</v>
      </c>
      <c r="J613" s="9">
        <v>36151</v>
      </c>
      <c r="K613" s="8" t="s">
        <v>25</v>
      </c>
      <c r="L613" s="9">
        <v>43224.527777777781</v>
      </c>
      <c r="M613" s="8" t="s">
        <v>1301</v>
      </c>
      <c r="N613" s="8" t="s">
        <v>13</v>
      </c>
      <c r="O613" s="8">
        <v>60</v>
      </c>
      <c r="P613" s="8">
        <v>0</v>
      </c>
      <c r="Q613" s="8" t="s">
        <v>1341</v>
      </c>
      <c r="R613" s="8" t="s">
        <v>19</v>
      </c>
      <c r="S613" s="8" t="s">
        <v>30</v>
      </c>
      <c r="T613" s="8" t="s">
        <v>13</v>
      </c>
      <c r="U613" s="8" t="s">
        <v>13</v>
      </c>
      <c r="V613" s="10" t="s">
        <v>1304</v>
      </c>
      <c r="W613" s="13">
        <f>TRUNC((Tabela1[[#This Row],[DATA OCORRÊNCIA]]-Tabela1[[#This Row],[DATA NASCIMENTO]])/365)</f>
        <v>19</v>
      </c>
      <c r="X613" s="12">
        <f>TRUNC((Tabela1[[#This Row],[DATA OCORRÊNCIA]]-Tabela1[[#This Row],[DATA ADMISSAO]])/365)</f>
        <v>1</v>
      </c>
      <c r="Y613" s="12" t="str">
        <f>VLOOKUP(Tabela1[[#This Row],[IDADE]],Informações!F:G,2,0)</f>
        <v>18 - 20 ANOS</v>
      </c>
      <c r="Z613" s="15" t="str">
        <f>VLOOKUP(Tabela1[[#This Row],[ANOS DE EMPRESA]],Informações!I:J,2,0)</f>
        <v>1 - 5 ANOS</v>
      </c>
    </row>
    <row r="614" spans="3:26" x14ac:dyDescent="0.25">
      <c r="C614" s="8">
        <v>611</v>
      </c>
      <c r="D614" s="8" t="s">
        <v>35</v>
      </c>
      <c r="E614" s="8" t="s">
        <v>23</v>
      </c>
      <c r="F614" s="8" t="s">
        <v>649</v>
      </c>
      <c r="G614" s="8" t="s">
        <v>1254</v>
      </c>
      <c r="H614" s="8" t="s">
        <v>1295</v>
      </c>
      <c r="I614" s="9">
        <v>41313</v>
      </c>
      <c r="J614" s="9">
        <v>29970</v>
      </c>
      <c r="K614" s="8" t="s">
        <v>25</v>
      </c>
      <c r="L614" s="9">
        <v>43431.201388888891</v>
      </c>
      <c r="M614" s="8" t="s">
        <v>1299</v>
      </c>
      <c r="N614" s="8" t="s">
        <v>16</v>
      </c>
      <c r="O614" s="8">
        <v>2</v>
      </c>
      <c r="P614" s="8">
        <v>0</v>
      </c>
      <c r="Q614" s="8" t="s">
        <v>1341</v>
      </c>
      <c r="R614" s="8" t="s">
        <v>19</v>
      </c>
      <c r="S614" s="8" t="s">
        <v>30</v>
      </c>
      <c r="T614" s="8" t="s">
        <v>13</v>
      </c>
      <c r="U614" s="8" t="s">
        <v>16</v>
      </c>
      <c r="V614" s="10" t="s">
        <v>1309</v>
      </c>
      <c r="W614" s="13">
        <f>TRUNC((Tabela1[[#This Row],[DATA OCORRÊNCIA]]-Tabela1[[#This Row],[DATA NASCIMENTO]])/365)</f>
        <v>36</v>
      </c>
      <c r="X614" s="12">
        <f>TRUNC((Tabela1[[#This Row],[DATA OCORRÊNCIA]]-Tabela1[[#This Row],[DATA ADMISSAO]])/365)</f>
        <v>5</v>
      </c>
      <c r="Y614" s="12" t="str">
        <f>VLOOKUP(Tabela1[[#This Row],[IDADE]],Informações!F:G,2,0)</f>
        <v>31 - 40 ANOS</v>
      </c>
      <c r="Z614" s="15" t="str">
        <f>VLOOKUP(Tabela1[[#This Row],[ANOS DE EMPRESA]],Informações!I:J,2,0)</f>
        <v>1 - 5 ANOS</v>
      </c>
    </row>
    <row r="615" spans="3:26" x14ac:dyDescent="0.25">
      <c r="C615" s="8">
        <v>612</v>
      </c>
      <c r="D615" s="8" t="s">
        <v>35</v>
      </c>
      <c r="E615" s="8" t="s">
        <v>36</v>
      </c>
      <c r="F615" s="8" t="s">
        <v>650</v>
      </c>
      <c r="G615" s="8" t="s">
        <v>1255</v>
      </c>
      <c r="H615" s="8" t="s">
        <v>1294</v>
      </c>
      <c r="I615" s="9">
        <v>38103</v>
      </c>
      <c r="J615" s="9">
        <v>29537</v>
      </c>
      <c r="K615" s="8" t="s">
        <v>25</v>
      </c>
      <c r="L615" s="9">
        <v>43434.986111111109</v>
      </c>
      <c r="M615" s="8" t="s">
        <v>17</v>
      </c>
      <c r="N615" s="8" t="s">
        <v>16</v>
      </c>
      <c r="O615" s="8">
        <v>1</v>
      </c>
      <c r="P615" s="8">
        <v>0</v>
      </c>
      <c r="Q615" s="8" t="s">
        <v>1341</v>
      </c>
      <c r="R615" s="8" t="s">
        <v>14</v>
      </c>
      <c r="S615" s="8" t="s">
        <v>30</v>
      </c>
      <c r="T615" s="8" t="s">
        <v>13</v>
      </c>
      <c r="U615" s="8" t="s">
        <v>16</v>
      </c>
      <c r="V615" s="10" t="s">
        <v>1307</v>
      </c>
      <c r="W615" s="13">
        <f>TRUNC((Tabela1[[#This Row],[DATA OCORRÊNCIA]]-Tabela1[[#This Row],[DATA NASCIMENTO]])/365)</f>
        <v>38</v>
      </c>
      <c r="X615" s="12">
        <f>TRUNC((Tabela1[[#This Row],[DATA OCORRÊNCIA]]-Tabela1[[#This Row],[DATA ADMISSAO]])/365)</f>
        <v>14</v>
      </c>
      <c r="Y615" s="12" t="str">
        <f>VLOOKUP(Tabela1[[#This Row],[IDADE]],Informações!F:G,2,0)</f>
        <v>31 - 40 ANOS</v>
      </c>
      <c r="Z615" s="15" t="str">
        <f>VLOOKUP(Tabela1[[#This Row],[ANOS DE EMPRESA]],Informações!I:J,2,0)</f>
        <v>11 - 20 ANOS</v>
      </c>
    </row>
    <row r="616" spans="3:26" x14ac:dyDescent="0.25">
      <c r="C616" s="8">
        <v>613</v>
      </c>
      <c r="D616" s="8" t="s">
        <v>35</v>
      </c>
      <c r="E616" s="8" t="s">
        <v>23</v>
      </c>
      <c r="F616" s="8" t="s">
        <v>651</v>
      </c>
      <c r="G616" s="8" t="s">
        <v>1256</v>
      </c>
      <c r="H616" s="8" t="s">
        <v>1297</v>
      </c>
      <c r="I616" s="9">
        <v>39056</v>
      </c>
      <c r="J616" s="9">
        <v>27655</v>
      </c>
      <c r="K616" s="8" t="s">
        <v>26</v>
      </c>
      <c r="L616" s="9">
        <v>43600.722222222219</v>
      </c>
      <c r="M616" s="8" t="s">
        <v>17</v>
      </c>
      <c r="N616" s="8" t="s">
        <v>13</v>
      </c>
      <c r="O616" s="8">
        <v>90</v>
      </c>
      <c r="P616" s="8"/>
      <c r="Q616" s="8" t="s">
        <v>1341</v>
      </c>
      <c r="R616" s="8" t="s">
        <v>1312</v>
      </c>
      <c r="S616" s="8" t="s">
        <v>30</v>
      </c>
      <c r="T616" s="8" t="s">
        <v>24</v>
      </c>
      <c r="U616" s="8" t="s">
        <v>13</v>
      </c>
      <c r="V616" s="10" t="s">
        <v>1309</v>
      </c>
      <c r="W616" s="13">
        <f>TRUNC((Tabela1[[#This Row],[DATA OCORRÊNCIA]]-Tabela1[[#This Row],[DATA NASCIMENTO]])/365)</f>
        <v>43</v>
      </c>
      <c r="X616" s="12">
        <f>TRUNC((Tabela1[[#This Row],[DATA OCORRÊNCIA]]-Tabela1[[#This Row],[DATA ADMISSAO]])/365)</f>
        <v>12</v>
      </c>
      <c r="Y616" s="12" t="str">
        <f>VLOOKUP(Tabela1[[#This Row],[IDADE]],Informações!F:G,2,0)</f>
        <v>41- 50 ANOS</v>
      </c>
      <c r="Z616" s="15" t="str">
        <f>VLOOKUP(Tabela1[[#This Row],[ANOS DE EMPRESA]],Informações!I:J,2,0)</f>
        <v>11 - 20 ANOS</v>
      </c>
    </row>
    <row r="617" spans="3:26" x14ac:dyDescent="0.25">
      <c r="C617" s="8">
        <v>614</v>
      </c>
      <c r="D617" s="8" t="s">
        <v>35</v>
      </c>
      <c r="E617" s="8" t="s">
        <v>36</v>
      </c>
      <c r="F617" s="8" t="s">
        <v>652</v>
      </c>
      <c r="G617" s="8" t="s">
        <v>1257</v>
      </c>
      <c r="H617" s="8" t="s">
        <v>36</v>
      </c>
      <c r="I617" s="9">
        <v>42661</v>
      </c>
      <c r="J617" s="9">
        <v>34327</v>
      </c>
      <c r="K617" s="8" t="s">
        <v>25</v>
      </c>
      <c r="L617" s="9">
        <v>43195.298611111109</v>
      </c>
      <c r="M617" s="8" t="s">
        <v>17</v>
      </c>
      <c r="N617" s="8" t="s">
        <v>16</v>
      </c>
      <c r="O617" s="8">
        <v>0</v>
      </c>
      <c r="P617" s="8">
        <v>0</v>
      </c>
      <c r="Q617" s="8" t="s">
        <v>1341</v>
      </c>
      <c r="R617" s="8" t="s">
        <v>14</v>
      </c>
      <c r="S617" s="8" t="s">
        <v>30</v>
      </c>
      <c r="T617" s="8" t="s">
        <v>13</v>
      </c>
      <c r="U617" s="8" t="s">
        <v>16</v>
      </c>
      <c r="V617" s="10" t="s">
        <v>1303</v>
      </c>
      <c r="W617" s="13">
        <f>TRUNC((Tabela1[[#This Row],[DATA OCORRÊNCIA]]-Tabela1[[#This Row],[DATA NASCIMENTO]])/365)</f>
        <v>24</v>
      </c>
      <c r="X617" s="12">
        <f>TRUNC((Tabela1[[#This Row],[DATA OCORRÊNCIA]]-Tabela1[[#This Row],[DATA ADMISSAO]])/365)</f>
        <v>1</v>
      </c>
      <c r="Y617" s="12" t="str">
        <f>VLOOKUP(Tabela1[[#This Row],[IDADE]],Informações!F:G,2,0)</f>
        <v>21 - 25 ANOS</v>
      </c>
      <c r="Z617" s="15" t="str">
        <f>VLOOKUP(Tabela1[[#This Row],[ANOS DE EMPRESA]],Informações!I:J,2,0)</f>
        <v>1 - 5 ANOS</v>
      </c>
    </row>
    <row r="618" spans="3:26" x14ac:dyDescent="0.25">
      <c r="C618" s="8">
        <v>615</v>
      </c>
      <c r="D618" s="8" t="s">
        <v>35</v>
      </c>
      <c r="E618" s="8" t="s">
        <v>36</v>
      </c>
      <c r="F618" s="8" t="s">
        <v>653</v>
      </c>
      <c r="G618" s="8" t="s">
        <v>1258</v>
      </c>
      <c r="H618" s="8" t="s">
        <v>36</v>
      </c>
      <c r="I618" s="9">
        <v>40218</v>
      </c>
      <c r="J618" s="9">
        <v>31984</v>
      </c>
      <c r="K618" s="8" t="s">
        <v>25</v>
      </c>
      <c r="L618" s="9">
        <v>43225.96875</v>
      </c>
      <c r="M618" s="8" t="s">
        <v>17</v>
      </c>
      <c r="N618" s="8" t="s">
        <v>13</v>
      </c>
      <c r="O618" s="8">
        <v>6</v>
      </c>
      <c r="P618" s="8">
        <v>0</v>
      </c>
      <c r="Q618" s="8" t="s">
        <v>1341</v>
      </c>
      <c r="R618" s="8" t="s">
        <v>19</v>
      </c>
      <c r="S618" s="8" t="s">
        <v>30</v>
      </c>
      <c r="T618" s="8" t="s">
        <v>13</v>
      </c>
      <c r="U618" s="8" t="s">
        <v>16</v>
      </c>
      <c r="V618" s="10" t="s">
        <v>1304</v>
      </c>
      <c r="W618" s="13">
        <f>TRUNC((Tabela1[[#This Row],[DATA OCORRÊNCIA]]-Tabela1[[#This Row],[DATA NASCIMENTO]])/365)</f>
        <v>30</v>
      </c>
      <c r="X618" s="12">
        <f>TRUNC((Tabela1[[#This Row],[DATA OCORRÊNCIA]]-Tabela1[[#This Row],[DATA ADMISSAO]])/365)</f>
        <v>8</v>
      </c>
      <c r="Y618" s="12" t="str">
        <f>VLOOKUP(Tabela1[[#This Row],[IDADE]],Informações!F:G,2,0)</f>
        <v>26 - 30 ANOS</v>
      </c>
      <c r="Z618" s="15" t="str">
        <f>VLOOKUP(Tabela1[[#This Row],[ANOS DE EMPRESA]],Informações!I:J,2,0)</f>
        <v>6 - 10 ANOS</v>
      </c>
    </row>
    <row r="619" spans="3:26" x14ac:dyDescent="0.25">
      <c r="C619" s="8">
        <v>616</v>
      </c>
      <c r="D619" s="8" t="s">
        <v>35</v>
      </c>
      <c r="E619" s="8" t="s">
        <v>38</v>
      </c>
      <c r="F619" s="8" t="s">
        <v>654</v>
      </c>
      <c r="G619" s="8" t="s">
        <v>1185</v>
      </c>
      <c r="H619" s="8" t="s">
        <v>36</v>
      </c>
      <c r="I619" s="9">
        <v>37361</v>
      </c>
      <c r="J619" s="9">
        <v>28984</v>
      </c>
      <c r="K619" s="8" t="s">
        <v>21</v>
      </c>
      <c r="L619" s="9">
        <v>43110.527777777781</v>
      </c>
      <c r="M619" s="8" t="s">
        <v>17</v>
      </c>
      <c r="N619" s="8" t="s">
        <v>16</v>
      </c>
      <c r="O619" s="8">
        <v>0</v>
      </c>
      <c r="P619" s="8">
        <v>0</v>
      </c>
      <c r="Q619" s="8" t="s">
        <v>22</v>
      </c>
      <c r="R619" s="8" t="s">
        <v>20</v>
      </c>
      <c r="S619" s="8" t="s">
        <v>32</v>
      </c>
      <c r="T619" s="8" t="s">
        <v>13</v>
      </c>
      <c r="U619" s="8" t="s">
        <v>16</v>
      </c>
      <c r="V619" s="10" t="s">
        <v>1307</v>
      </c>
      <c r="W619" s="13">
        <f>TRUNC((Tabela1[[#This Row],[DATA OCORRÊNCIA]]-Tabela1[[#This Row],[DATA NASCIMENTO]])/365)</f>
        <v>38</v>
      </c>
      <c r="X619" s="12">
        <f>TRUNC((Tabela1[[#This Row],[DATA OCORRÊNCIA]]-Tabela1[[#This Row],[DATA ADMISSAO]])/365)</f>
        <v>15</v>
      </c>
      <c r="Y619" s="12" t="str">
        <f>VLOOKUP(Tabela1[[#This Row],[IDADE]],Informações!F:G,2,0)</f>
        <v>31 - 40 ANOS</v>
      </c>
      <c r="Z619" s="15" t="str">
        <f>VLOOKUP(Tabela1[[#This Row],[ANOS DE EMPRESA]],Informações!I:J,2,0)</f>
        <v>11 - 20 ANOS</v>
      </c>
    </row>
    <row r="620" spans="3:26" x14ac:dyDescent="0.25">
      <c r="C620" s="8">
        <v>617</v>
      </c>
      <c r="D620" s="8" t="s">
        <v>35</v>
      </c>
      <c r="E620" s="8" t="s">
        <v>36</v>
      </c>
      <c r="F620" s="8" t="s">
        <v>655</v>
      </c>
      <c r="G620" s="8" t="s">
        <v>1259</v>
      </c>
      <c r="H620" s="8" t="s">
        <v>1297</v>
      </c>
      <c r="I620" s="9">
        <v>42178</v>
      </c>
      <c r="J620" s="9">
        <v>33146</v>
      </c>
      <c r="K620" s="8" t="s">
        <v>25</v>
      </c>
      <c r="L620" s="9">
        <v>43377.138888888891</v>
      </c>
      <c r="M620" s="8" t="s">
        <v>1299</v>
      </c>
      <c r="N620" s="8" t="s">
        <v>16</v>
      </c>
      <c r="O620" s="8">
        <v>0</v>
      </c>
      <c r="P620" s="8">
        <v>0</v>
      </c>
      <c r="Q620" s="8" t="s">
        <v>1341</v>
      </c>
      <c r="R620" s="8" t="s">
        <v>14</v>
      </c>
      <c r="S620" s="8" t="s">
        <v>32</v>
      </c>
      <c r="T620" s="8" t="s">
        <v>13</v>
      </c>
      <c r="U620" s="8" t="s">
        <v>16</v>
      </c>
      <c r="V620" s="10" t="s">
        <v>1310</v>
      </c>
      <c r="W620" s="13">
        <f>TRUNC((Tabela1[[#This Row],[DATA OCORRÊNCIA]]-Tabela1[[#This Row],[DATA NASCIMENTO]])/365)</f>
        <v>28</v>
      </c>
      <c r="X620" s="12">
        <f>TRUNC((Tabela1[[#This Row],[DATA OCORRÊNCIA]]-Tabela1[[#This Row],[DATA ADMISSAO]])/365)</f>
        <v>3</v>
      </c>
      <c r="Y620" s="12" t="str">
        <f>VLOOKUP(Tabela1[[#This Row],[IDADE]],Informações!F:G,2,0)</f>
        <v>26 - 30 ANOS</v>
      </c>
      <c r="Z620" s="15" t="str">
        <f>VLOOKUP(Tabela1[[#This Row],[ANOS DE EMPRESA]],Informações!I:J,2,0)</f>
        <v>1 - 5 ANOS</v>
      </c>
    </row>
    <row r="621" spans="3:26" x14ac:dyDescent="0.25">
      <c r="C621" s="8">
        <v>618</v>
      </c>
      <c r="D621" s="8" t="s">
        <v>37</v>
      </c>
      <c r="E621" s="8" t="s">
        <v>36</v>
      </c>
      <c r="F621" s="8" t="s">
        <v>656</v>
      </c>
      <c r="G621" s="8" t="s">
        <v>697</v>
      </c>
      <c r="H621" s="8" t="s">
        <v>1293</v>
      </c>
      <c r="I621" s="9">
        <v>42461</v>
      </c>
      <c r="J621" s="9">
        <v>35595</v>
      </c>
      <c r="K621" s="8" t="s">
        <v>26</v>
      </c>
      <c r="L621" s="9">
        <v>43736.729166666664</v>
      </c>
      <c r="M621" s="8" t="s">
        <v>1299</v>
      </c>
      <c r="N621" s="8" t="s">
        <v>16</v>
      </c>
      <c r="O621" s="8">
        <v>0</v>
      </c>
      <c r="P621" s="8"/>
      <c r="Q621" s="8" t="s">
        <v>1341</v>
      </c>
      <c r="R621" s="8" t="s">
        <v>20</v>
      </c>
      <c r="S621" s="8" t="s">
        <v>15</v>
      </c>
      <c r="T621" s="8" t="s">
        <v>13</v>
      </c>
      <c r="U621" s="8" t="s">
        <v>16</v>
      </c>
      <c r="V621" s="10" t="s">
        <v>1310</v>
      </c>
      <c r="W621" s="13">
        <f>TRUNC((Tabela1[[#This Row],[DATA OCORRÊNCIA]]-Tabela1[[#This Row],[DATA NASCIMENTO]])/365)</f>
        <v>22</v>
      </c>
      <c r="X621" s="12">
        <f>TRUNC((Tabela1[[#This Row],[DATA OCORRÊNCIA]]-Tabela1[[#This Row],[DATA ADMISSAO]])/365)</f>
        <v>3</v>
      </c>
      <c r="Y621" s="12" t="str">
        <f>VLOOKUP(Tabela1[[#This Row],[IDADE]],Informações!F:G,2,0)</f>
        <v>21 - 25 ANOS</v>
      </c>
      <c r="Z621" s="15" t="str">
        <f>VLOOKUP(Tabela1[[#This Row],[ANOS DE EMPRESA]],Informações!I:J,2,0)</f>
        <v>1 - 5 ANOS</v>
      </c>
    </row>
    <row r="622" spans="3:26" x14ac:dyDescent="0.25">
      <c r="C622" s="8">
        <v>619</v>
      </c>
      <c r="D622" s="8" t="s">
        <v>37</v>
      </c>
      <c r="E622" s="8" t="s">
        <v>38</v>
      </c>
      <c r="F622" s="8" t="s">
        <v>657</v>
      </c>
      <c r="G622" s="8" t="s">
        <v>1260</v>
      </c>
      <c r="H622" s="8" t="s">
        <v>36</v>
      </c>
      <c r="I622" s="9">
        <v>43272</v>
      </c>
      <c r="J622" s="9">
        <v>36644</v>
      </c>
      <c r="K622" s="8" t="s">
        <v>26</v>
      </c>
      <c r="L622" s="9">
        <v>43738.770833333328</v>
      </c>
      <c r="M622" s="8" t="s">
        <v>1299</v>
      </c>
      <c r="N622" s="8" t="s">
        <v>13</v>
      </c>
      <c r="O622" s="8">
        <v>21</v>
      </c>
      <c r="P622" s="8">
        <v>0</v>
      </c>
      <c r="Q622" s="8" t="s">
        <v>1341</v>
      </c>
      <c r="R622" s="8" t="s">
        <v>19</v>
      </c>
      <c r="S622" s="8" t="s">
        <v>15</v>
      </c>
      <c r="T622" s="8" t="s">
        <v>16</v>
      </c>
      <c r="U622" s="8" t="s">
        <v>13</v>
      </c>
      <c r="V622" s="10" t="s">
        <v>1309</v>
      </c>
      <c r="W622" s="13">
        <f>TRUNC((Tabela1[[#This Row],[DATA OCORRÊNCIA]]-Tabela1[[#This Row],[DATA NASCIMENTO]])/365)</f>
        <v>19</v>
      </c>
      <c r="X622" s="12">
        <f>TRUNC((Tabela1[[#This Row],[DATA OCORRÊNCIA]]-Tabela1[[#This Row],[DATA ADMISSAO]])/365)</f>
        <v>1</v>
      </c>
      <c r="Y622" s="12" t="str">
        <f>VLOOKUP(Tabela1[[#This Row],[IDADE]],Informações!F:G,2,0)</f>
        <v>18 - 20 ANOS</v>
      </c>
      <c r="Z622" s="15" t="str">
        <f>VLOOKUP(Tabela1[[#This Row],[ANOS DE EMPRESA]],Informações!I:J,2,0)</f>
        <v>1 - 5 ANOS</v>
      </c>
    </row>
    <row r="623" spans="3:26" x14ac:dyDescent="0.25">
      <c r="C623" s="8">
        <v>620</v>
      </c>
      <c r="D623" s="8" t="s">
        <v>37</v>
      </c>
      <c r="E623" s="8" t="s">
        <v>38</v>
      </c>
      <c r="F623" s="8" t="s">
        <v>658</v>
      </c>
      <c r="G623" s="8" t="s">
        <v>743</v>
      </c>
      <c r="H623" s="8" t="s">
        <v>36</v>
      </c>
      <c r="I623" s="9">
        <v>40725</v>
      </c>
      <c r="J623" s="9">
        <v>33393</v>
      </c>
      <c r="K623" s="8" t="s">
        <v>26</v>
      </c>
      <c r="L623" s="9">
        <v>43682.486111111109</v>
      </c>
      <c r="M623" s="8" t="s">
        <v>1299</v>
      </c>
      <c r="N623" s="8" t="s">
        <v>16</v>
      </c>
      <c r="O623" s="8">
        <v>0</v>
      </c>
      <c r="P623" s="8">
        <v>0</v>
      </c>
      <c r="Q623" s="8" t="s">
        <v>1341</v>
      </c>
      <c r="R623" s="8" t="s">
        <v>19</v>
      </c>
      <c r="S623" s="8" t="s">
        <v>15</v>
      </c>
      <c r="T623" s="8" t="s">
        <v>16</v>
      </c>
      <c r="U623" s="8" t="s">
        <v>16</v>
      </c>
      <c r="V623" s="10" t="s">
        <v>1305</v>
      </c>
      <c r="W623" s="13">
        <f>TRUNC((Tabela1[[#This Row],[DATA OCORRÊNCIA]]-Tabela1[[#This Row],[DATA NASCIMENTO]])/365)</f>
        <v>28</v>
      </c>
      <c r="X623" s="12">
        <f>TRUNC((Tabela1[[#This Row],[DATA OCORRÊNCIA]]-Tabela1[[#This Row],[DATA ADMISSAO]])/365)</f>
        <v>8</v>
      </c>
      <c r="Y623" s="12" t="str">
        <f>VLOOKUP(Tabela1[[#This Row],[IDADE]],Informações!F:G,2,0)</f>
        <v>26 - 30 ANOS</v>
      </c>
      <c r="Z623" s="15" t="str">
        <f>VLOOKUP(Tabela1[[#This Row],[ANOS DE EMPRESA]],Informações!I:J,2,0)</f>
        <v>6 - 10 ANOS</v>
      </c>
    </row>
    <row r="624" spans="3:26" x14ac:dyDescent="0.25">
      <c r="C624" s="8">
        <v>621</v>
      </c>
      <c r="D624" s="8" t="s">
        <v>37</v>
      </c>
      <c r="E624" s="8" t="s">
        <v>36</v>
      </c>
      <c r="F624" s="8" t="s">
        <v>659</v>
      </c>
      <c r="G624" s="8" t="s">
        <v>1261</v>
      </c>
      <c r="H624" s="8" t="s">
        <v>1293</v>
      </c>
      <c r="I624" s="9">
        <v>42473</v>
      </c>
      <c r="J624" s="9">
        <v>26608</v>
      </c>
      <c r="K624" s="8" t="s">
        <v>26</v>
      </c>
      <c r="L624" s="9">
        <v>43695.361111111109</v>
      </c>
      <c r="M624" s="8" t="s">
        <v>1299</v>
      </c>
      <c r="N624" s="8" t="s">
        <v>16</v>
      </c>
      <c r="O624" s="8">
        <v>0</v>
      </c>
      <c r="P624" s="8">
        <v>0</v>
      </c>
      <c r="Q624" s="8" t="s">
        <v>1341</v>
      </c>
      <c r="R624" s="8" t="s">
        <v>20</v>
      </c>
      <c r="S624" s="8" t="s">
        <v>15</v>
      </c>
      <c r="T624" s="8" t="s">
        <v>16</v>
      </c>
      <c r="U624" s="8" t="s">
        <v>16</v>
      </c>
      <c r="V624" s="10" t="s">
        <v>1305</v>
      </c>
      <c r="W624" s="13">
        <f>TRUNC((Tabela1[[#This Row],[DATA OCORRÊNCIA]]-Tabela1[[#This Row],[DATA NASCIMENTO]])/365)</f>
        <v>46</v>
      </c>
      <c r="X624" s="12">
        <f>TRUNC((Tabela1[[#This Row],[DATA OCORRÊNCIA]]-Tabela1[[#This Row],[DATA ADMISSAO]])/365)</f>
        <v>3</v>
      </c>
      <c r="Y624" s="12" t="str">
        <f>VLOOKUP(Tabela1[[#This Row],[IDADE]],Informações!F:G,2,0)</f>
        <v>41- 50 ANOS</v>
      </c>
      <c r="Z624" s="15" t="str">
        <f>VLOOKUP(Tabela1[[#This Row],[ANOS DE EMPRESA]],Informações!I:J,2,0)</f>
        <v>1 - 5 ANOS</v>
      </c>
    </row>
    <row r="625" spans="3:26" x14ac:dyDescent="0.25">
      <c r="C625" s="8">
        <v>622</v>
      </c>
      <c r="D625" s="8" t="s">
        <v>34</v>
      </c>
      <c r="E625" s="8" t="s">
        <v>36</v>
      </c>
      <c r="F625" s="8" t="s">
        <v>660</v>
      </c>
      <c r="G625" s="8" t="s">
        <v>1262</v>
      </c>
      <c r="H625" s="8" t="s">
        <v>1293</v>
      </c>
      <c r="I625" s="9">
        <v>43683</v>
      </c>
      <c r="J625" s="9">
        <v>36784</v>
      </c>
      <c r="K625" s="8" t="s">
        <v>26</v>
      </c>
      <c r="L625" s="9">
        <v>43741.770833333328</v>
      </c>
      <c r="M625" s="8" t="s">
        <v>1299</v>
      </c>
      <c r="N625" s="8" t="s">
        <v>16</v>
      </c>
      <c r="O625" s="8">
        <v>0</v>
      </c>
      <c r="P625" s="8">
        <v>0</v>
      </c>
      <c r="Q625" s="8" t="s">
        <v>27</v>
      </c>
      <c r="R625" s="8" t="s">
        <v>20</v>
      </c>
      <c r="S625" s="8" t="s">
        <v>15</v>
      </c>
      <c r="T625" s="8" t="s">
        <v>13</v>
      </c>
      <c r="U625" s="8" t="s">
        <v>16</v>
      </c>
      <c r="V625" s="10" t="s">
        <v>1304</v>
      </c>
      <c r="W625" s="13">
        <f>TRUNC((Tabela1[[#This Row],[DATA OCORRÊNCIA]]-Tabela1[[#This Row],[DATA NASCIMENTO]])/365)</f>
        <v>19</v>
      </c>
      <c r="X625" s="12">
        <f>TRUNC((Tabela1[[#This Row],[DATA OCORRÊNCIA]]-Tabela1[[#This Row],[DATA ADMISSAO]])/365)</f>
        <v>0</v>
      </c>
      <c r="Y625" s="12" t="str">
        <f>VLOOKUP(Tabela1[[#This Row],[IDADE]],Informações!F:G,2,0)</f>
        <v>18 - 20 ANOS</v>
      </c>
      <c r="Z625" s="15" t="str">
        <f>VLOOKUP(Tabela1[[#This Row],[ANOS DE EMPRESA]],Informações!I:J,2,0)</f>
        <v>MENOS DE 1 ANO</v>
      </c>
    </row>
    <row r="626" spans="3:26" x14ac:dyDescent="0.25">
      <c r="C626" s="8">
        <v>623</v>
      </c>
      <c r="D626" s="8" t="s">
        <v>34</v>
      </c>
      <c r="E626" s="8" t="s">
        <v>36</v>
      </c>
      <c r="F626" s="8" t="s">
        <v>661</v>
      </c>
      <c r="G626" s="8" t="s">
        <v>1263</v>
      </c>
      <c r="H626" s="8" t="s">
        <v>1293</v>
      </c>
      <c r="I626" s="9">
        <v>42145</v>
      </c>
      <c r="J626" s="9">
        <v>33688</v>
      </c>
      <c r="K626" s="8" t="s">
        <v>26</v>
      </c>
      <c r="L626" s="9">
        <v>43678.847222222219</v>
      </c>
      <c r="M626" s="8" t="s">
        <v>1299</v>
      </c>
      <c r="N626" s="8" t="s">
        <v>16</v>
      </c>
      <c r="O626" s="8">
        <v>0</v>
      </c>
      <c r="P626" s="8">
        <v>0</v>
      </c>
      <c r="Q626" s="8" t="s">
        <v>22</v>
      </c>
      <c r="R626" s="8" t="s">
        <v>20</v>
      </c>
      <c r="S626" s="8" t="s">
        <v>15</v>
      </c>
      <c r="T626" s="8" t="s">
        <v>13</v>
      </c>
      <c r="U626" s="8" t="s">
        <v>16</v>
      </c>
      <c r="V626" s="10" t="s">
        <v>1306</v>
      </c>
      <c r="W626" s="13">
        <f>TRUNC((Tabela1[[#This Row],[DATA OCORRÊNCIA]]-Tabela1[[#This Row],[DATA NASCIMENTO]])/365)</f>
        <v>27</v>
      </c>
      <c r="X626" s="12">
        <f>TRUNC((Tabela1[[#This Row],[DATA OCORRÊNCIA]]-Tabela1[[#This Row],[DATA ADMISSAO]])/365)</f>
        <v>4</v>
      </c>
      <c r="Y626" s="12" t="str">
        <f>VLOOKUP(Tabela1[[#This Row],[IDADE]],Informações!F:G,2,0)</f>
        <v>26 - 30 ANOS</v>
      </c>
      <c r="Z626" s="15" t="str">
        <f>VLOOKUP(Tabela1[[#This Row],[ANOS DE EMPRESA]],Informações!I:J,2,0)</f>
        <v>1 - 5 ANOS</v>
      </c>
    </row>
    <row r="627" spans="3:26" x14ac:dyDescent="0.25">
      <c r="C627" s="8">
        <v>624</v>
      </c>
      <c r="D627" s="8" t="s">
        <v>34</v>
      </c>
      <c r="E627" s="8" t="s">
        <v>36</v>
      </c>
      <c r="F627" s="8" t="s">
        <v>662</v>
      </c>
      <c r="G627" s="8" t="s">
        <v>969</v>
      </c>
      <c r="H627" s="8" t="s">
        <v>1297</v>
      </c>
      <c r="I627" s="9">
        <v>42446</v>
      </c>
      <c r="J627" s="9">
        <v>29881</v>
      </c>
      <c r="K627" s="8" t="s">
        <v>26</v>
      </c>
      <c r="L627" s="9">
        <v>43718.604166666664</v>
      </c>
      <c r="M627" s="8" t="s">
        <v>1299</v>
      </c>
      <c r="N627" s="8" t="s">
        <v>16</v>
      </c>
      <c r="O627" s="8">
        <v>0</v>
      </c>
      <c r="P627" s="8">
        <v>0</v>
      </c>
      <c r="Q627" s="8" t="s">
        <v>1341</v>
      </c>
      <c r="R627" s="8" t="s">
        <v>14</v>
      </c>
      <c r="S627" s="8" t="s">
        <v>15</v>
      </c>
      <c r="T627" s="8" t="s">
        <v>13</v>
      </c>
      <c r="U627" s="8" t="s">
        <v>16</v>
      </c>
      <c r="V627" s="10" t="s">
        <v>1309</v>
      </c>
      <c r="W627" s="13">
        <f>TRUNC((Tabela1[[#This Row],[DATA OCORRÊNCIA]]-Tabela1[[#This Row],[DATA NASCIMENTO]])/365)</f>
        <v>37</v>
      </c>
      <c r="X627" s="12">
        <f>TRUNC((Tabela1[[#This Row],[DATA OCORRÊNCIA]]-Tabela1[[#This Row],[DATA ADMISSAO]])/365)</f>
        <v>3</v>
      </c>
      <c r="Y627" s="12" t="str">
        <f>VLOOKUP(Tabela1[[#This Row],[IDADE]],Informações!F:G,2,0)</f>
        <v>31 - 40 ANOS</v>
      </c>
      <c r="Z627" s="15" t="str">
        <f>VLOOKUP(Tabela1[[#This Row],[ANOS DE EMPRESA]],Informações!I:J,2,0)</f>
        <v>1 - 5 ANOS</v>
      </c>
    </row>
    <row r="628" spans="3:26" x14ac:dyDescent="0.25">
      <c r="C628" s="8">
        <v>625</v>
      </c>
      <c r="D628" s="8" t="s">
        <v>34</v>
      </c>
      <c r="E628" s="8" t="s">
        <v>36</v>
      </c>
      <c r="F628" s="8" t="s">
        <v>663</v>
      </c>
      <c r="G628" s="8" t="s">
        <v>1264</v>
      </c>
      <c r="H628" s="8" t="s">
        <v>36</v>
      </c>
      <c r="I628" s="9">
        <v>39862</v>
      </c>
      <c r="J628" s="9">
        <v>29421</v>
      </c>
      <c r="K628" s="8" t="s">
        <v>26</v>
      </c>
      <c r="L628" s="9">
        <v>43727.680555555555</v>
      </c>
      <c r="M628" s="8" t="s">
        <v>1299</v>
      </c>
      <c r="N628" s="8" t="s">
        <v>16</v>
      </c>
      <c r="O628" s="8">
        <v>0</v>
      </c>
      <c r="P628" s="8">
        <v>0</v>
      </c>
      <c r="Q628" s="8" t="s">
        <v>1341</v>
      </c>
      <c r="R628" s="8" t="s">
        <v>19</v>
      </c>
      <c r="S628" s="8" t="s">
        <v>15</v>
      </c>
      <c r="T628" s="8" t="s">
        <v>13</v>
      </c>
      <c r="U628" s="8" t="s">
        <v>16</v>
      </c>
      <c r="V628" s="10" t="s">
        <v>1304</v>
      </c>
      <c r="W628" s="13">
        <f>TRUNC((Tabela1[[#This Row],[DATA OCORRÊNCIA]]-Tabela1[[#This Row],[DATA NASCIMENTO]])/365)</f>
        <v>39</v>
      </c>
      <c r="X628" s="12">
        <f>TRUNC((Tabela1[[#This Row],[DATA OCORRÊNCIA]]-Tabela1[[#This Row],[DATA ADMISSAO]])/365)</f>
        <v>10</v>
      </c>
      <c r="Y628" s="12" t="str">
        <f>VLOOKUP(Tabela1[[#This Row],[IDADE]],Informações!F:G,2,0)</f>
        <v>31 - 40 ANOS</v>
      </c>
      <c r="Z628" s="15" t="str">
        <f>VLOOKUP(Tabela1[[#This Row],[ANOS DE EMPRESA]],Informações!I:J,2,0)</f>
        <v>6 - 10 ANOS</v>
      </c>
    </row>
    <row r="629" spans="3:26" x14ac:dyDescent="0.25">
      <c r="C629" s="8">
        <v>626</v>
      </c>
      <c r="D629" s="8" t="s">
        <v>34</v>
      </c>
      <c r="E629" s="8" t="s">
        <v>38</v>
      </c>
      <c r="F629" s="8" t="s">
        <v>664</v>
      </c>
      <c r="G629" s="8" t="s">
        <v>1265</v>
      </c>
      <c r="H629" s="8" t="s">
        <v>36</v>
      </c>
      <c r="I629" s="9">
        <v>42647</v>
      </c>
      <c r="J629" s="9">
        <v>33029</v>
      </c>
      <c r="K629" s="8" t="s">
        <v>26</v>
      </c>
      <c r="L629" s="9">
        <v>43682.104166666664</v>
      </c>
      <c r="M629" s="8" t="s">
        <v>1299</v>
      </c>
      <c r="N629" s="8" t="s">
        <v>16</v>
      </c>
      <c r="O629" s="8">
        <v>0</v>
      </c>
      <c r="P629" s="8">
        <v>0</v>
      </c>
      <c r="Q629" s="8" t="s">
        <v>1341</v>
      </c>
      <c r="R629" s="8" t="s">
        <v>28</v>
      </c>
      <c r="S629" s="8" t="s">
        <v>15</v>
      </c>
      <c r="T629" s="8" t="s">
        <v>13</v>
      </c>
      <c r="U629" s="8" t="s">
        <v>16</v>
      </c>
      <c r="V629" s="10" t="s">
        <v>1305</v>
      </c>
      <c r="W629" s="13">
        <f>TRUNC((Tabela1[[#This Row],[DATA OCORRÊNCIA]]-Tabela1[[#This Row],[DATA NASCIMENTO]])/365)</f>
        <v>29</v>
      </c>
      <c r="X629" s="12">
        <f>TRUNC((Tabela1[[#This Row],[DATA OCORRÊNCIA]]-Tabela1[[#This Row],[DATA ADMISSAO]])/365)</f>
        <v>2</v>
      </c>
      <c r="Y629" s="12" t="str">
        <f>VLOOKUP(Tabela1[[#This Row],[IDADE]],Informações!F:G,2,0)</f>
        <v>26 - 30 ANOS</v>
      </c>
      <c r="Z629" s="15" t="str">
        <f>VLOOKUP(Tabela1[[#This Row],[ANOS DE EMPRESA]],Informações!I:J,2,0)</f>
        <v>1 - 5 ANOS</v>
      </c>
    </row>
    <row r="630" spans="3:26" x14ac:dyDescent="0.25">
      <c r="C630" s="8">
        <v>627</v>
      </c>
      <c r="D630" s="8" t="s">
        <v>34</v>
      </c>
      <c r="E630" s="8" t="s">
        <v>38</v>
      </c>
      <c r="F630" s="8" t="s">
        <v>665</v>
      </c>
      <c r="G630" s="8" t="s">
        <v>1266</v>
      </c>
      <c r="H630" s="8" t="s">
        <v>36</v>
      </c>
      <c r="I630" s="9">
        <v>43620</v>
      </c>
      <c r="J630" s="9">
        <v>35486</v>
      </c>
      <c r="K630" s="8" t="s">
        <v>26</v>
      </c>
      <c r="L630" s="9">
        <v>43682.6875</v>
      </c>
      <c r="M630" s="8" t="s">
        <v>1299</v>
      </c>
      <c r="N630" s="8" t="s">
        <v>16</v>
      </c>
      <c r="O630" s="8">
        <v>0</v>
      </c>
      <c r="P630" s="8">
        <v>0</v>
      </c>
      <c r="Q630" s="8" t="s">
        <v>1341</v>
      </c>
      <c r="R630" s="8" t="s">
        <v>20</v>
      </c>
      <c r="S630" s="8" t="s">
        <v>15</v>
      </c>
      <c r="T630" s="8" t="s">
        <v>13</v>
      </c>
      <c r="U630" s="8" t="s">
        <v>16</v>
      </c>
      <c r="V630" s="10" t="s">
        <v>1304</v>
      </c>
      <c r="W630" s="13">
        <f>TRUNC((Tabela1[[#This Row],[DATA OCORRÊNCIA]]-Tabela1[[#This Row],[DATA NASCIMENTO]])/365)</f>
        <v>22</v>
      </c>
      <c r="X630" s="12">
        <f>TRUNC((Tabela1[[#This Row],[DATA OCORRÊNCIA]]-Tabela1[[#This Row],[DATA ADMISSAO]])/365)</f>
        <v>0</v>
      </c>
      <c r="Y630" s="12" t="str">
        <f>VLOOKUP(Tabela1[[#This Row],[IDADE]],Informações!F:G,2,0)</f>
        <v>21 - 25 ANOS</v>
      </c>
      <c r="Z630" s="15" t="str">
        <f>VLOOKUP(Tabela1[[#This Row],[ANOS DE EMPRESA]],Informações!I:J,2,0)</f>
        <v>MENOS DE 1 ANO</v>
      </c>
    </row>
    <row r="631" spans="3:26" x14ac:dyDescent="0.25">
      <c r="C631" s="8">
        <v>628</v>
      </c>
      <c r="D631" s="8" t="s">
        <v>34</v>
      </c>
      <c r="E631" s="8" t="s">
        <v>36</v>
      </c>
      <c r="F631" s="8" t="s">
        <v>666</v>
      </c>
      <c r="G631" s="8" t="s">
        <v>1267</v>
      </c>
      <c r="H631" s="8" t="s">
        <v>1297</v>
      </c>
      <c r="I631" s="9">
        <v>39173</v>
      </c>
      <c r="J631" s="9">
        <v>30850</v>
      </c>
      <c r="K631" s="8" t="s">
        <v>26</v>
      </c>
      <c r="L631" s="9">
        <v>43674.069444444445</v>
      </c>
      <c r="M631" s="8" t="s">
        <v>1299</v>
      </c>
      <c r="N631" s="8" t="s">
        <v>13</v>
      </c>
      <c r="O631" s="8">
        <v>62</v>
      </c>
      <c r="P631" s="8">
        <v>0</v>
      </c>
      <c r="Q631" s="8" t="s">
        <v>1341</v>
      </c>
      <c r="R631" s="8" t="s">
        <v>14</v>
      </c>
      <c r="S631" s="8" t="s">
        <v>15</v>
      </c>
      <c r="T631" s="8" t="s">
        <v>13</v>
      </c>
      <c r="U631" s="8" t="s">
        <v>13</v>
      </c>
      <c r="V631" s="10" t="s">
        <v>1305</v>
      </c>
      <c r="W631" s="13">
        <f>TRUNC((Tabela1[[#This Row],[DATA OCORRÊNCIA]]-Tabela1[[#This Row],[DATA NASCIMENTO]])/365)</f>
        <v>35</v>
      </c>
      <c r="X631" s="12">
        <f>TRUNC((Tabela1[[#This Row],[DATA OCORRÊNCIA]]-Tabela1[[#This Row],[DATA ADMISSAO]])/365)</f>
        <v>12</v>
      </c>
      <c r="Y631" s="12" t="str">
        <f>VLOOKUP(Tabela1[[#This Row],[IDADE]],Informações!F:G,2,0)</f>
        <v>31 - 40 ANOS</v>
      </c>
      <c r="Z631" s="15" t="str">
        <f>VLOOKUP(Tabela1[[#This Row],[ANOS DE EMPRESA]],Informações!I:J,2,0)</f>
        <v>11 - 20 ANOS</v>
      </c>
    </row>
    <row r="632" spans="3:26" x14ac:dyDescent="0.25">
      <c r="C632" s="8">
        <v>629</v>
      </c>
      <c r="D632" s="8" t="s">
        <v>34</v>
      </c>
      <c r="E632" s="8" t="s">
        <v>36</v>
      </c>
      <c r="F632" s="8" t="s">
        <v>667</v>
      </c>
      <c r="G632" s="8" t="s">
        <v>1268</v>
      </c>
      <c r="H632" s="8" t="s">
        <v>36</v>
      </c>
      <c r="I632" s="9">
        <v>43517</v>
      </c>
      <c r="J632" s="9">
        <v>36179</v>
      </c>
      <c r="K632" s="8" t="s">
        <v>26</v>
      </c>
      <c r="L632" s="9">
        <v>43687.055555555555</v>
      </c>
      <c r="M632" s="8" t="s">
        <v>1299</v>
      </c>
      <c r="N632" s="8" t="s">
        <v>16</v>
      </c>
      <c r="O632" s="8">
        <v>0</v>
      </c>
      <c r="P632" s="8">
        <v>0</v>
      </c>
      <c r="Q632" s="8" t="s">
        <v>1341</v>
      </c>
      <c r="R632" s="8" t="s">
        <v>14</v>
      </c>
      <c r="S632" s="8" t="s">
        <v>15</v>
      </c>
      <c r="T632" s="8" t="s">
        <v>13</v>
      </c>
      <c r="U632" s="8" t="s">
        <v>16</v>
      </c>
      <c r="V632" s="10" t="s">
        <v>1305</v>
      </c>
      <c r="W632" s="13">
        <f>TRUNC((Tabela1[[#This Row],[DATA OCORRÊNCIA]]-Tabela1[[#This Row],[DATA NASCIMENTO]])/365)</f>
        <v>20</v>
      </c>
      <c r="X632" s="12">
        <f>TRUNC((Tabela1[[#This Row],[DATA OCORRÊNCIA]]-Tabela1[[#This Row],[DATA ADMISSAO]])/365)</f>
        <v>0</v>
      </c>
      <c r="Y632" s="12" t="str">
        <f>VLOOKUP(Tabela1[[#This Row],[IDADE]],Informações!F:G,2,0)</f>
        <v>18 - 20 ANOS</v>
      </c>
      <c r="Z632" s="15" t="str">
        <f>VLOOKUP(Tabela1[[#This Row],[ANOS DE EMPRESA]],Informações!I:J,2,0)</f>
        <v>MENOS DE 1 ANO</v>
      </c>
    </row>
    <row r="633" spans="3:26" x14ac:dyDescent="0.25">
      <c r="C633" s="8">
        <v>630</v>
      </c>
      <c r="D633" s="8" t="s">
        <v>34</v>
      </c>
      <c r="E633" s="8" t="s">
        <v>36</v>
      </c>
      <c r="F633" s="8" t="s">
        <v>668</v>
      </c>
      <c r="G633" s="8" t="s">
        <v>1269</v>
      </c>
      <c r="H633" s="8" t="s">
        <v>1297</v>
      </c>
      <c r="I633" s="9">
        <v>42446</v>
      </c>
      <c r="J633" s="9">
        <v>29490</v>
      </c>
      <c r="K633" s="8" t="s">
        <v>26</v>
      </c>
      <c r="L633" s="9">
        <v>43736.125</v>
      </c>
      <c r="M633" s="8" t="s">
        <v>1299</v>
      </c>
      <c r="N633" s="8" t="s">
        <v>13</v>
      </c>
      <c r="O633" s="8">
        <v>30</v>
      </c>
      <c r="P633" s="8">
        <v>0</v>
      </c>
      <c r="Q633" s="8" t="s">
        <v>1341</v>
      </c>
      <c r="R633" s="8" t="s">
        <v>28</v>
      </c>
      <c r="S633" s="8" t="s">
        <v>15</v>
      </c>
      <c r="T633" s="8" t="s">
        <v>16</v>
      </c>
      <c r="U633" s="8" t="s">
        <v>13</v>
      </c>
      <c r="V633" s="10" t="s">
        <v>1305</v>
      </c>
      <c r="W633" s="13">
        <f>TRUNC((Tabela1[[#This Row],[DATA OCORRÊNCIA]]-Tabela1[[#This Row],[DATA NASCIMENTO]])/365)</f>
        <v>39</v>
      </c>
      <c r="X633" s="12">
        <f>TRUNC((Tabela1[[#This Row],[DATA OCORRÊNCIA]]-Tabela1[[#This Row],[DATA ADMISSAO]])/365)</f>
        <v>3</v>
      </c>
      <c r="Y633" s="12" t="str">
        <f>VLOOKUP(Tabela1[[#This Row],[IDADE]],Informações!F:G,2,0)</f>
        <v>31 - 40 ANOS</v>
      </c>
      <c r="Z633" s="15" t="str">
        <f>VLOOKUP(Tabela1[[#This Row],[ANOS DE EMPRESA]],Informações!I:J,2,0)</f>
        <v>1 - 5 ANOS</v>
      </c>
    </row>
    <row r="634" spans="3:26" x14ac:dyDescent="0.25">
      <c r="C634" s="8">
        <v>631</v>
      </c>
      <c r="D634" s="8" t="s">
        <v>34</v>
      </c>
      <c r="E634" s="8" t="s">
        <v>36</v>
      </c>
      <c r="F634" s="8" t="s">
        <v>669</v>
      </c>
      <c r="G634" s="8" t="s">
        <v>893</v>
      </c>
      <c r="H634" s="8" t="s">
        <v>36</v>
      </c>
      <c r="I634" s="9">
        <v>42817</v>
      </c>
      <c r="J634" s="9">
        <v>32092</v>
      </c>
      <c r="K634" s="8" t="s">
        <v>26</v>
      </c>
      <c r="L634" s="9">
        <v>43661.041666666664</v>
      </c>
      <c r="M634" s="8" t="s">
        <v>1299</v>
      </c>
      <c r="N634" s="8" t="s">
        <v>16</v>
      </c>
      <c r="O634" s="8">
        <v>0</v>
      </c>
      <c r="P634" s="8">
        <v>0</v>
      </c>
      <c r="Q634" s="8" t="s">
        <v>1341</v>
      </c>
      <c r="R634" s="8" t="s">
        <v>14</v>
      </c>
      <c r="S634" s="8" t="s">
        <v>15</v>
      </c>
      <c r="T634" s="8" t="s">
        <v>13</v>
      </c>
      <c r="U634" s="8" t="s">
        <v>16</v>
      </c>
      <c r="V634" s="10" t="s">
        <v>1310</v>
      </c>
      <c r="W634" s="13">
        <f>TRUNC((Tabela1[[#This Row],[DATA OCORRÊNCIA]]-Tabela1[[#This Row],[DATA NASCIMENTO]])/365)</f>
        <v>31</v>
      </c>
      <c r="X634" s="12">
        <f>TRUNC((Tabela1[[#This Row],[DATA OCORRÊNCIA]]-Tabela1[[#This Row],[DATA ADMISSAO]])/365)</f>
        <v>2</v>
      </c>
      <c r="Y634" s="12" t="str">
        <f>VLOOKUP(Tabela1[[#This Row],[IDADE]],Informações!F:G,2,0)</f>
        <v>31 - 40 ANOS</v>
      </c>
      <c r="Z634" s="15" t="str">
        <f>VLOOKUP(Tabela1[[#This Row],[ANOS DE EMPRESA]],Informações!I:J,2,0)</f>
        <v>1 - 5 ANOS</v>
      </c>
    </row>
    <row r="635" spans="3:26" x14ac:dyDescent="0.25">
      <c r="C635" s="8">
        <v>632</v>
      </c>
      <c r="D635" s="8" t="s">
        <v>34</v>
      </c>
      <c r="E635" s="8" t="s">
        <v>36</v>
      </c>
      <c r="F635" s="8" t="s">
        <v>670</v>
      </c>
      <c r="G635" s="8" t="s">
        <v>1270</v>
      </c>
      <c r="H635" s="8" t="s">
        <v>36</v>
      </c>
      <c r="I635" s="9">
        <v>40281</v>
      </c>
      <c r="J635" s="9">
        <v>22863</v>
      </c>
      <c r="K635" s="8" t="s">
        <v>26</v>
      </c>
      <c r="L635" s="9">
        <v>43695.395833333328</v>
      </c>
      <c r="M635" s="8" t="s">
        <v>1299</v>
      </c>
      <c r="N635" s="8" t="s">
        <v>16</v>
      </c>
      <c r="O635" s="8">
        <v>0</v>
      </c>
      <c r="P635" s="8">
        <v>0</v>
      </c>
      <c r="Q635" s="8" t="s">
        <v>27</v>
      </c>
      <c r="R635" s="8" t="s">
        <v>19</v>
      </c>
      <c r="S635" s="8" t="s">
        <v>15</v>
      </c>
      <c r="T635" s="8" t="s">
        <v>13</v>
      </c>
      <c r="U635" s="8" t="s">
        <v>16</v>
      </c>
      <c r="V635" s="10" t="s">
        <v>1304</v>
      </c>
      <c r="W635" s="13">
        <f>TRUNC((Tabela1[[#This Row],[DATA OCORRÊNCIA]]-Tabela1[[#This Row],[DATA NASCIMENTO]])/365)</f>
        <v>57</v>
      </c>
      <c r="X635" s="12">
        <f>TRUNC((Tabela1[[#This Row],[DATA OCORRÊNCIA]]-Tabela1[[#This Row],[DATA ADMISSAO]])/365)</f>
        <v>9</v>
      </c>
      <c r="Y635" s="12" t="str">
        <f>VLOOKUP(Tabela1[[#This Row],[IDADE]],Informações!F:G,2,0)</f>
        <v>51 - 60 ANOS</v>
      </c>
      <c r="Z635" s="15" t="str">
        <f>VLOOKUP(Tabela1[[#This Row],[ANOS DE EMPRESA]],Informações!I:J,2,0)</f>
        <v>6 - 10 ANOS</v>
      </c>
    </row>
    <row r="636" spans="3:26" x14ac:dyDescent="0.25">
      <c r="C636" s="8">
        <v>633</v>
      </c>
      <c r="D636" s="8" t="s">
        <v>34</v>
      </c>
      <c r="E636" s="8" t="s">
        <v>36</v>
      </c>
      <c r="F636" s="8" t="s">
        <v>671</v>
      </c>
      <c r="G636" s="8" t="s">
        <v>1271</v>
      </c>
      <c r="H636" s="8" t="s">
        <v>1297</v>
      </c>
      <c r="I636" s="9">
        <v>42705</v>
      </c>
      <c r="J636" s="9">
        <v>35717</v>
      </c>
      <c r="K636" s="8" t="s">
        <v>26</v>
      </c>
      <c r="L636" s="9">
        <v>43675.75</v>
      </c>
      <c r="M636" s="8" t="s">
        <v>1299</v>
      </c>
      <c r="N636" s="8" t="s">
        <v>16</v>
      </c>
      <c r="O636" s="8">
        <v>0</v>
      </c>
      <c r="P636" s="8">
        <v>0</v>
      </c>
      <c r="Q636" s="8" t="s">
        <v>1341</v>
      </c>
      <c r="R636" s="8" t="s">
        <v>14</v>
      </c>
      <c r="S636" s="8" t="s">
        <v>15</v>
      </c>
      <c r="T636" s="8" t="s">
        <v>13</v>
      </c>
      <c r="U636" s="8" t="s">
        <v>16</v>
      </c>
      <c r="V636" s="10" t="s">
        <v>1305</v>
      </c>
      <c r="W636" s="13">
        <f>TRUNC((Tabela1[[#This Row],[DATA OCORRÊNCIA]]-Tabela1[[#This Row],[DATA NASCIMENTO]])/365)</f>
        <v>21</v>
      </c>
      <c r="X636" s="12">
        <f>TRUNC((Tabela1[[#This Row],[DATA OCORRÊNCIA]]-Tabela1[[#This Row],[DATA ADMISSAO]])/365)</f>
        <v>2</v>
      </c>
      <c r="Y636" s="12" t="str">
        <f>VLOOKUP(Tabela1[[#This Row],[IDADE]],Informações!F:G,2,0)</f>
        <v>21 - 25 ANOS</v>
      </c>
      <c r="Z636" s="15" t="str">
        <f>VLOOKUP(Tabela1[[#This Row],[ANOS DE EMPRESA]],Informações!I:J,2,0)</f>
        <v>1 - 5 ANOS</v>
      </c>
    </row>
    <row r="637" spans="3:26" x14ac:dyDescent="0.25">
      <c r="C637" s="8">
        <v>634</v>
      </c>
      <c r="D637" s="8" t="s">
        <v>34</v>
      </c>
      <c r="E637" s="8" t="s">
        <v>36</v>
      </c>
      <c r="F637" s="8" t="s">
        <v>672</v>
      </c>
      <c r="G637" s="8" t="s">
        <v>1272</v>
      </c>
      <c r="H637" s="8" t="s">
        <v>1293</v>
      </c>
      <c r="I637" s="9">
        <v>40218</v>
      </c>
      <c r="J637" s="9">
        <v>25566</v>
      </c>
      <c r="K637" s="8" t="s">
        <v>26</v>
      </c>
      <c r="L637" s="9">
        <v>43700.951388888891</v>
      </c>
      <c r="M637" s="8" t="s">
        <v>1299</v>
      </c>
      <c r="N637" s="8" t="s">
        <v>16</v>
      </c>
      <c r="O637" s="8">
        <v>0</v>
      </c>
      <c r="P637" s="8">
        <v>0</v>
      </c>
      <c r="Q637" s="8" t="s">
        <v>22</v>
      </c>
      <c r="R637" s="8" t="s">
        <v>14</v>
      </c>
      <c r="S637" s="8" t="s">
        <v>15</v>
      </c>
      <c r="T637" s="8" t="s">
        <v>16</v>
      </c>
      <c r="U637" s="8" t="s">
        <v>16</v>
      </c>
      <c r="V637" s="10" t="s">
        <v>1306</v>
      </c>
      <c r="W637" s="13">
        <f>TRUNC((Tabela1[[#This Row],[DATA OCORRÊNCIA]]-Tabela1[[#This Row],[DATA NASCIMENTO]])/365)</f>
        <v>49</v>
      </c>
      <c r="X637" s="12">
        <f>TRUNC((Tabela1[[#This Row],[DATA OCORRÊNCIA]]-Tabela1[[#This Row],[DATA ADMISSAO]])/365)</f>
        <v>9</v>
      </c>
      <c r="Y637" s="12" t="str">
        <f>VLOOKUP(Tabela1[[#This Row],[IDADE]],Informações!F:G,2,0)</f>
        <v>41- 50 ANOS</v>
      </c>
      <c r="Z637" s="15" t="str">
        <f>VLOOKUP(Tabela1[[#This Row],[ANOS DE EMPRESA]],Informações!I:J,2,0)</f>
        <v>6 - 10 ANOS</v>
      </c>
    </row>
    <row r="638" spans="3:26" x14ac:dyDescent="0.25">
      <c r="C638" s="8">
        <v>635</v>
      </c>
      <c r="D638" s="8" t="s">
        <v>34</v>
      </c>
      <c r="E638" s="8" t="s">
        <v>38</v>
      </c>
      <c r="F638" s="8" t="s">
        <v>673</v>
      </c>
      <c r="G638" s="8" t="s">
        <v>1273</v>
      </c>
      <c r="H638" s="8" t="s">
        <v>36</v>
      </c>
      <c r="I638" s="9">
        <v>41502</v>
      </c>
      <c r="J638" s="9">
        <v>30026</v>
      </c>
      <c r="K638" s="8" t="s">
        <v>26</v>
      </c>
      <c r="L638" s="9">
        <v>43719.319444444445</v>
      </c>
      <c r="M638" s="8" t="s">
        <v>1299</v>
      </c>
      <c r="N638" s="8" t="s">
        <v>16</v>
      </c>
      <c r="O638" s="8">
        <v>0</v>
      </c>
      <c r="P638" s="8">
        <v>0</v>
      </c>
      <c r="Q638" s="8" t="s">
        <v>22</v>
      </c>
      <c r="R638" s="8" t="s">
        <v>14</v>
      </c>
      <c r="S638" s="8" t="s">
        <v>15</v>
      </c>
      <c r="T638" s="8" t="s">
        <v>13</v>
      </c>
      <c r="U638" s="8" t="s">
        <v>16</v>
      </c>
      <c r="V638" s="10" t="s">
        <v>1304</v>
      </c>
      <c r="W638" s="13">
        <f>TRUNC((Tabela1[[#This Row],[DATA OCORRÊNCIA]]-Tabela1[[#This Row],[DATA NASCIMENTO]])/365)</f>
        <v>37</v>
      </c>
      <c r="X638" s="12">
        <f>TRUNC((Tabela1[[#This Row],[DATA OCORRÊNCIA]]-Tabela1[[#This Row],[DATA ADMISSAO]])/365)</f>
        <v>6</v>
      </c>
      <c r="Y638" s="12" t="str">
        <f>VLOOKUP(Tabela1[[#This Row],[IDADE]],Informações!F:G,2,0)</f>
        <v>31 - 40 ANOS</v>
      </c>
      <c r="Z638" s="15" t="str">
        <f>VLOOKUP(Tabela1[[#This Row],[ANOS DE EMPRESA]],Informações!I:J,2,0)</f>
        <v>6 - 10 ANOS</v>
      </c>
    </row>
    <row r="639" spans="3:26" x14ac:dyDescent="0.25">
      <c r="C639" s="8">
        <v>636</v>
      </c>
      <c r="D639" s="8" t="s">
        <v>34</v>
      </c>
      <c r="E639" s="8" t="s">
        <v>36</v>
      </c>
      <c r="F639" s="8" t="s">
        <v>674</v>
      </c>
      <c r="G639" s="8" t="s">
        <v>1274</v>
      </c>
      <c r="H639" s="8" t="s">
        <v>36</v>
      </c>
      <c r="I639" s="9">
        <v>43314</v>
      </c>
      <c r="J639" s="9">
        <v>33722</v>
      </c>
      <c r="K639" s="8" t="s">
        <v>26</v>
      </c>
      <c r="L639" s="9">
        <v>43702.8125</v>
      </c>
      <c r="M639" s="8" t="s">
        <v>1299</v>
      </c>
      <c r="N639" s="8" t="s">
        <v>16</v>
      </c>
      <c r="O639" s="8">
        <v>0</v>
      </c>
      <c r="P639" s="8">
        <v>0</v>
      </c>
      <c r="Q639" s="8" t="s">
        <v>1341</v>
      </c>
      <c r="R639" s="8" t="s">
        <v>14</v>
      </c>
      <c r="S639" s="8" t="s">
        <v>15</v>
      </c>
      <c r="T639" s="8" t="s">
        <v>13</v>
      </c>
      <c r="U639" s="8" t="s">
        <v>16</v>
      </c>
      <c r="V639" s="10" t="s">
        <v>1302</v>
      </c>
      <c r="W639" s="13">
        <f>TRUNC((Tabela1[[#This Row],[DATA OCORRÊNCIA]]-Tabela1[[#This Row],[DATA NASCIMENTO]])/365)</f>
        <v>27</v>
      </c>
      <c r="X639" s="12">
        <f>TRUNC((Tabela1[[#This Row],[DATA OCORRÊNCIA]]-Tabela1[[#This Row],[DATA ADMISSAO]])/365)</f>
        <v>1</v>
      </c>
      <c r="Y639" s="12" t="str">
        <f>VLOOKUP(Tabela1[[#This Row],[IDADE]],Informações!F:G,2,0)</f>
        <v>26 - 30 ANOS</v>
      </c>
      <c r="Z639" s="15" t="str">
        <f>VLOOKUP(Tabela1[[#This Row],[ANOS DE EMPRESA]],Informações!I:J,2,0)</f>
        <v>1 - 5 ANOS</v>
      </c>
    </row>
    <row r="640" spans="3:26" x14ac:dyDescent="0.25">
      <c r="C640" s="8">
        <v>637</v>
      </c>
      <c r="D640" s="8" t="s">
        <v>34</v>
      </c>
      <c r="E640" s="8" t="s">
        <v>36</v>
      </c>
      <c r="F640" s="8" t="s">
        <v>675</v>
      </c>
      <c r="G640" s="8" t="s">
        <v>1275</v>
      </c>
      <c r="H640" s="8" t="s">
        <v>1297</v>
      </c>
      <c r="I640" s="9">
        <v>43580</v>
      </c>
      <c r="J640" s="9">
        <v>32937</v>
      </c>
      <c r="K640" s="8" t="s">
        <v>26</v>
      </c>
      <c r="L640" s="9">
        <v>43713.024305555555</v>
      </c>
      <c r="M640" s="8" t="s">
        <v>1299</v>
      </c>
      <c r="N640" s="8" t="s">
        <v>16</v>
      </c>
      <c r="O640" s="8">
        <v>0</v>
      </c>
      <c r="P640" s="8">
        <v>0</v>
      </c>
      <c r="Q640" s="8" t="s">
        <v>27</v>
      </c>
      <c r="R640" s="8" t="s">
        <v>14</v>
      </c>
      <c r="S640" s="8" t="s">
        <v>15</v>
      </c>
      <c r="T640" s="8" t="s">
        <v>16</v>
      </c>
      <c r="U640" s="8" t="s">
        <v>24</v>
      </c>
      <c r="V640" s="10" t="s">
        <v>1307</v>
      </c>
      <c r="W640" s="13">
        <f>TRUNC((Tabela1[[#This Row],[DATA OCORRÊNCIA]]-Tabela1[[#This Row],[DATA NASCIMENTO]])/365)</f>
        <v>29</v>
      </c>
      <c r="X640" s="12">
        <f>TRUNC((Tabela1[[#This Row],[DATA OCORRÊNCIA]]-Tabela1[[#This Row],[DATA ADMISSAO]])/365)</f>
        <v>0</v>
      </c>
      <c r="Y640" s="12" t="str">
        <f>VLOOKUP(Tabela1[[#This Row],[IDADE]],Informações!F:G,2,0)</f>
        <v>26 - 30 ANOS</v>
      </c>
      <c r="Z640" s="15" t="str">
        <f>VLOOKUP(Tabela1[[#This Row],[ANOS DE EMPRESA]],Informações!I:J,2,0)</f>
        <v>MENOS DE 1 ANO</v>
      </c>
    </row>
    <row r="641" spans="3:26" x14ac:dyDescent="0.25">
      <c r="C641" s="8">
        <v>638</v>
      </c>
      <c r="D641" s="8" t="s">
        <v>34</v>
      </c>
      <c r="E641" s="8" t="s">
        <v>36</v>
      </c>
      <c r="F641" s="8" t="s">
        <v>676</v>
      </c>
      <c r="G641" s="8" t="s">
        <v>1276</v>
      </c>
      <c r="H641" s="8" t="s">
        <v>36</v>
      </c>
      <c r="I641" s="9">
        <v>38097</v>
      </c>
      <c r="J641" s="9">
        <v>27494</v>
      </c>
      <c r="K641" s="8" t="s">
        <v>26</v>
      </c>
      <c r="L641" s="9">
        <v>43722.055555555555</v>
      </c>
      <c r="M641" s="8" t="s">
        <v>1299</v>
      </c>
      <c r="N641" s="8" t="s">
        <v>16</v>
      </c>
      <c r="O641" s="8">
        <v>0</v>
      </c>
      <c r="P641" s="8">
        <v>0</v>
      </c>
      <c r="Q641" s="8" t="s">
        <v>1341</v>
      </c>
      <c r="R641" s="8" t="s">
        <v>19</v>
      </c>
      <c r="S641" s="8" t="s">
        <v>15</v>
      </c>
      <c r="T641" s="8" t="s">
        <v>16</v>
      </c>
      <c r="U641" s="8" t="s">
        <v>16</v>
      </c>
      <c r="V641" s="10" t="s">
        <v>1308</v>
      </c>
      <c r="W641" s="13">
        <f>TRUNC((Tabela1[[#This Row],[DATA OCORRÊNCIA]]-Tabela1[[#This Row],[DATA NASCIMENTO]])/365)</f>
        <v>44</v>
      </c>
      <c r="X641" s="12">
        <f>TRUNC((Tabela1[[#This Row],[DATA OCORRÊNCIA]]-Tabela1[[#This Row],[DATA ADMISSAO]])/365)</f>
        <v>15</v>
      </c>
      <c r="Y641" s="12" t="str">
        <f>VLOOKUP(Tabela1[[#This Row],[IDADE]],Informações!F:G,2,0)</f>
        <v>41- 50 ANOS</v>
      </c>
      <c r="Z641" s="15" t="str">
        <f>VLOOKUP(Tabela1[[#This Row],[ANOS DE EMPRESA]],Informações!I:J,2,0)</f>
        <v>11 - 20 ANOS</v>
      </c>
    </row>
    <row r="642" spans="3:26" x14ac:dyDescent="0.25">
      <c r="C642" s="8">
        <v>639</v>
      </c>
      <c r="D642" s="8" t="s">
        <v>34</v>
      </c>
      <c r="E642" s="8" t="s">
        <v>36</v>
      </c>
      <c r="F642" s="8" t="s">
        <v>677</v>
      </c>
      <c r="G642" s="8" t="s">
        <v>1277</v>
      </c>
      <c r="H642" s="8" t="s">
        <v>36</v>
      </c>
      <c r="I642" s="9">
        <v>43046</v>
      </c>
      <c r="J642" s="9">
        <v>29515</v>
      </c>
      <c r="K642" s="8" t="s">
        <v>26</v>
      </c>
      <c r="L642" s="9">
        <v>43683.9375</v>
      </c>
      <c r="M642" s="8" t="s">
        <v>1299</v>
      </c>
      <c r="N642" s="8" t="s">
        <v>13</v>
      </c>
      <c r="O642" s="8">
        <v>2</v>
      </c>
      <c r="P642" s="8">
        <v>0</v>
      </c>
      <c r="Q642" s="8" t="s">
        <v>22</v>
      </c>
      <c r="R642" s="8" t="s">
        <v>14</v>
      </c>
      <c r="S642" s="8" t="s">
        <v>15</v>
      </c>
      <c r="T642" s="8" t="s">
        <v>13</v>
      </c>
      <c r="U642" s="8" t="s">
        <v>16</v>
      </c>
      <c r="V642" s="10" t="s">
        <v>1310</v>
      </c>
      <c r="W642" s="13">
        <f>TRUNC((Tabela1[[#This Row],[DATA OCORRÊNCIA]]-Tabela1[[#This Row],[DATA NASCIMENTO]])/365)</f>
        <v>38</v>
      </c>
      <c r="X642" s="12">
        <f>TRUNC((Tabela1[[#This Row],[DATA OCORRÊNCIA]]-Tabela1[[#This Row],[DATA ADMISSAO]])/365)</f>
        <v>1</v>
      </c>
      <c r="Y642" s="12" t="str">
        <f>VLOOKUP(Tabela1[[#This Row],[IDADE]],Informações!F:G,2,0)</f>
        <v>31 - 40 ANOS</v>
      </c>
      <c r="Z642" s="15" t="str">
        <f>VLOOKUP(Tabela1[[#This Row],[ANOS DE EMPRESA]],Informações!I:J,2,0)</f>
        <v>1 - 5 ANOS</v>
      </c>
    </row>
    <row r="643" spans="3:26" x14ac:dyDescent="0.25">
      <c r="C643" s="8">
        <v>640</v>
      </c>
      <c r="D643" s="8" t="s">
        <v>34</v>
      </c>
      <c r="E643" s="8" t="s">
        <v>36</v>
      </c>
      <c r="F643" s="8" t="s">
        <v>678</v>
      </c>
      <c r="G643" s="8" t="s">
        <v>1278</v>
      </c>
      <c r="H643" s="8" t="s">
        <v>36</v>
      </c>
      <c r="I643" s="9">
        <v>42432</v>
      </c>
      <c r="J643" s="9">
        <v>26810</v>
      </c>
      <c r="K643" s="8" t="s">
        <v>26</v>
      </c>
      <c r="L643" s="9">
        <v>43717.006944444445</v>
      </c>
      <c r="M643" s="8" t="s">
        <v>1299</v>
      </c>
      <c r="N643" s="8" t="s">
        <v>16</v>
      </c>
      <c r="O643" s="8">
        <v>0</v>
      </c>
      <c r="P643" s="8">
        <v>0</v>
      </c>
      <c r="Q643" s="8" t="s">
        <v>1341</v>
      </c>
      <c r="R643" s="8" t="s">
        <v>14</v>
      </c>
      <c r="S643" s="8" t="s">
        <v>15</v>
      </c>
      <c r="T643" s="8" t="s">
        <v>13</v>
      </c>
      <c r="U643" s="8" t="s">
        <v>16</v>
      </c>
      <c r="V643" s="10" t="s">
        <v>1306</v>
      </c>
      <c r="W643" s="13">
        <f>TRUNC((Tabela1[[#This Row],[DATA OCORRÊNCIA]]-Tabela1[[#This Row],[DATA NASCIMENTO]])/365)</f>
        <v>46</v>
      </c>
      <c r="X643" s="12">
        <f>TRUNC((Tabela1[[#This Row],[DATA OCORRÊNCIA]]-Tabela1[[#This Row],[DATA ADMISSAO]])/365)</f>
        <v>3</v>
      </c>
      <c r="Y643" s="12" t="str">
        <f>VLOOKUP(Tabela1[[#This Row],[IDADE]],Informações!F:G,2,0)</f>
        <v>41- 50 ANOS</v>
      </c>
      <c r="Z643" s="15" t="str">
        <f>VLOOKUP(Tabela1[[#This Row],[ANOS DE EMPRESA]],Informações!I:J,2,0)</f>
        <v>1 - 5 ANOS</v>
      </c>
    </row>
    <row r="644" spans="3:26" x14ac:dyDescent="0.25">
      <c r="C644" s="8">
        <v>641</v>
      </c>
      <c r="D644" s="8" t="s">
        <v>34</v>
      </c>
      <c r="E644" s="8" t="s">
        <v>36</v>
      </c>
      <c r="F644" s="8" t="s">
        <v>679</v>
      </c>
      <c r="G644" s="8" t="s">
        <v>1279</v>
      </c>
      <c r="H644" s="8" t="s">
        <v>36</v>
      </c>
      <c r="I644" s="9">
        <v>43566</v>
      </c>
      <c r="J644" s="9">
        <v>35949</v>
      </c>
      <c r="K644" s="8" t="s">
        <v>26</v>
      </c>
      <c r="L644" s="9">
        <v>43710.729166666664</v>
      </c>
      <c r="M644" s="8" t="s">
        <v>1299</v>
      </c>
      <c r="N644" s="8" t="s">
        <v>16</v>
      </c>
      <c r="O644" s="8">
        <v>0</v>
      </c>
      <c r="P644" s="8">
        <v>0</v>
      </c>
      <c r="Q644" s="8" t="s">
        <v>27</v>
      </c>
      <c r="R644" s="8" t="s">
        <v>14</v>
      </c>
      <c r="S644" s="8" t="s">
        <v>15</v>
      </c>
      <c r="T644" s="8" t="s">
        <v>16</v>
      </c>
      <c r="U644" s="8" t="s">
        <v>16</v>
      </c>
      <c r="V644" s="10" t="s">
        <v>1305</v>
      </c>
      <c r="W644" s="13">
        <f>TRUNC((Tabela1[[#This Row],[DATA OCORRÊNCIA]]-Tabela1[[#This Row],[DATA NASCIMENTO]])/365)</f>
        <v>21</v>
      </c>
      <c r="X644" s="12">
        <f>TRUNC((Tabela1[[#This Row],[DATA OCORRÊNCIA]]-Tabela1[[#This Row],[DATA ADMISSAO]])/365)</f>
        <v>0</v>
      </c>
      <c r="Y644" s="12" t="str">
        <f>VLOOKUP(Tabela1[[#This Row],[IDADE]],Informações!F:G,2,0)</f>
        <v>21 - 25 ANOS</v>
      </c>
      <c r="Z644" s="15" t="str">
        <f>VLOOKUP(Tabela1[[#This Row],[ANOS DE EMPRESA]],Informações!I:J,2,0)</f>
        <v>MENOS DE 1 ANO</v>
      </c>
    </row>
    <row r="645" spans="3:26" x14ac:dyDescent="0.25">
      <c r="C645" s="8">
        <v>642</v>
      </c>
      <c r="D645" s="8" t="s">
        <v>34</v>
      </c>
      <c r="E645" s="8" t="s">
        <v>38</v>
      </c>
      <c r="F645" s="8" t="s">
        <v>680</v>
      </c>
      <c r="G645" s="8" t="s">
        <v>1280</v>
      </c>
      <c r="H645" s="8" t="s">
        <v>36</v>
      </c>
      <c r="I645" s="9">
        <v>35254</v>
      </c>
      <c r="J645" s="9">
        <v>27771</v>
      </c>
      <c r="K645" s="8" t="s">
        <v>26</v>
      </c>
      <c r="L645" s="9">
        <v>43728.121527777774</v>
      </c>
      <c r="M645" s="8" t="s">
        <v>1299</v>
      </c>
      <c r="N645" s="8" t="s">
        <v>13</v>
      </c>
      <c r="O645" s="8">
        <v>6</v>
      </c>
      <c r="P645" s="8">
        <v>0</v>
      </c>
      <c r="Q645" s="8" t="s">
        <v>22</v>
      </c>
      <c r="R645" s="8" t="s">
        <v>19</v>
      </c>
      <c r="S645" s="8" t="s">
        <v>15</v>
      </c>
      <c r="T645" s="8" t="s">
        <v>13</v>
      </c>
      <c r="U645" s="8" t="s">
        <v>16</v>
      </c>
      <c r="V645" s="10" t="s">
        <v>1303</v>
      </c>
      <c r="W645" s="13">
        <f>TRUNC((Tabela1[[#This Row],[DATA OCORRÊNCIA]]-Tabela1[[#This Row],[DATA NASCIMENTO]])/365)</f>
        <v>43</v>
      </c>
      <c r="X645" s="12">
        <f>TRUNC((Tabela1[[#This Row],[DATA OCORRÊNCIA]]-Tabela1[[#This Row],[DATA ADMISSAO]])/365)</f>
        <v>23</v>
      </c>
      <c r="Y645" s="12" t="str">
        <f>VLOOKUP(Tabela1[[#This Row],[IDADE]],Informações!F:G,2,0)</f>
        <v>41- 50 ANOS</v>
      </c>
      <c r="Z645" s="15" t="str">
        <f>VLOOKUP(Tabela1[[#This Row],[ANOS DE EMPRESA]],Informações!I:J,2,0)</f>
        <v>21 - 30 ANOS</v>
      </c>
    </row>
    <row r="646" spans="3:26" x14ac:dyDescent="0.25">
      <c r="C646" s="8">
        <v>643</v>
      </c>
      <c r="D646" s="8" t="s">
        <v>34</v>
      </c>
      <c r="E646" s="8" t="s">
        <v>38</v>
      </c>
      <c r="F646" s="8" t="s">
        <v>681</v>
      </c>
      <c r="G646" s="8" t="s">
        <v>1281</v>
      </c>
      <c r="H646" s="8" t="s">
        <v>36</v>
      </c>
      <c r="I646" s="9">
        <v>41795</v>
      </c>
      <c r="J646" s="9">
        <v>34444</v>
      </c>
      <c r="K646" s="8" t="s">
        <v>26</v>
      </c>
      <c r="L646" s="9">
        <v>43690.625</v>
      </c>
      <c r="M646" s="8" t="s">
        <v>1299</v>
      </c>
      <c r="N646" s="8" t="s">
        <v>16</v>
      </c>
      <c r="O646" s="8">
        <v>0</v>
      </c>
      <c r="P646" s="8">
        <v>0</v>
      </c>
      <c r="Q646" s="8" t="s">
        <v>22</v>
      </c>
      <c r="R646" s="8" t="s">
        <v>19</v>
      </c>
      <c r="S646" s="8" t="s">
        <v>15</v>
      </c>
      <c r="T646" s="8" t="s">
        <v>13</v>
      </c>
      <c r="U646" s="8" t="s">
        <v>16</v>
      </c>
      <c r="V646" s="10" t="s">
        <v>1309</v>
      </c>
      <c r="W646" s="13">
        <f>TRUNC((Tabela1[[#This Row],[DATA OCORRÊNCIA]]-Tabela1[[#This Row],[DATA NASCIMENTO]])/365)</f>
        <v>25</v>
      </c>
      <c r="X646" s="12">
        <f>TRUNC((Tabela1[[#This Row],[DATA OCORRÊNCIA]]-Tabela1[[#This Row],[DATA ADMISSAO]])/365)</f>
        <v>5</v>
      </c>
      <c r="Y646" s="12" t="str">
        <f>VLOOKUP(Tabela1[[#This Row],[IDADE]],Informações!F:G,2,0)</f>
        <v>21 - 25 ANOS</v>
      </c>
      <c r="Z646" s="15" t="str">
        <f>VLOOKUP(Tabela1[[#This Row],[ANOS DE EMPRESA]],Informações!I:J,2,0)</f>
        <v>1 - 5 ANOS</v>
      </c>
    </row>
    <row r="647" spans="3:26" x14ac:dyDescent="0.25">
      <c r="C647" s="8">
        <v>644</v>
      </c>
      <c r="D647" s="8" t="s">
        <v>34</v>
      </c>
      <c r="E647" s="8" t="s">
        <v>38</v>
      </c>
      <c r="F647" s="8" t="s">
        <v>682</v>
      </c>
      <c r="G647" s="8" t="s">
        <v>1282</v>
      </c>
      <c r="H647" s="8" t="s">
        <v>1294</v>
      </c>
      <c r="I647" s="9">
        <v>38201</v>
      </c>
      <c r="J647" s="9">
        <v>31195</v>
      </c>
      <c r="K647" s="8" t="s">
        <v>26</v>
      </c>
      <c r="L647" s="9">
        <v>43744.479166666664</v>
      </c>
      <c r="M647" s="8" t="s">
        <v>1299</v>
      </c>
      <c r="N647" s="8" t="s">
        <v>16</v>
      </c>
      <c r="O647" s="8">
        <v>0</v>
      </c>
      <c r="P647" s="8">
        <v>0</v>
      </c>
      <c r="Q647" s="8" t="s">
        <v>27</v>
      </c>
      <c r="R647" s="8" t="s">
        <v>14</v>
      </c>
      <c r="S647" s="8" t="s">
        <v>15</v>
      </c>
      <c r="T647" s="8" t="s">
        <v>13</v>
      </c>
      <c r="U647" s="8" t="s">
        <v>16</v>
      </c>
      <c r="V647" s="10" t="s">
        <v>1302</v>
      </c>
      <c r="W647" s="13">
        <f>TRUNC((Tabela1[[#This Row],[DATA OCORRÊNCIA]]-Tabela1[[#This Row],[DATA NASCIMENTO]])/365)</f>
        <v>34</v>
      </c>
      <c r="X647" s="12">
        <f>TRUNC((Tabela1[[#This Row],[DATA OCORRÊNCIA]]-Tabela1[[#This Row],[DATA ADMISSAO]])/365)</f>
        <v>15</v>
      </c>
      <c r="Y647" s="12" t="str">
        <f>VLOOKUP(Tabela1[[#This Row],[IDADE]],Informações!F:G,2,0)</f>
        <v>31 - 40 ANOS</v>
      </c>
      <c r="Z647" s="15" t="str">
        <f>VLOOKUP(Tabela1[[#This Row],[ANOS DE EMPRESA]],Informações!I:J,2,0)</f>
        <v>11 - 20 ANOS</v>
      </c>
    </row>
    <row r="648" spans="3:26" x14ac:dyDescent="0.25">
      <c r="C648" s="8">
        <v>645</v>
      </c>
      <c r="D648" s="8" t="s">
        <v>35</v>
      </c>
      <c r="E648" s="8" t="s">
        <v>23</v>
      </c>
      <c r="F648" s="8" t="s">
        <v>683</v>
      </c>
      <c r="G648" s="8" t="s">
        <v>1283</v>
      </c>
      <c r="H648" s="8" t="s">
        <v>36</v>
      </c>
      <c r="I648" s="9">
        <v>41830</v>
      </c>
      <c r="J648" s="9">
        <v>33465</v>
      </c>
      <c r="K648" s="8" t="s">
        <v>26</v>
      </c>
      <c r="L648" s="9">
        <v>43682.989583333328</v>
      </c>
      <c r="M648" s="8" t="s">
        <v>1299</v>
      </c>
      <c r="N648" s="8" t="s">
        <v>13</v>
      </c>
      <c r="O648" s="8">
        <v>3</v>
      </c>
      <c r="P648" s="8">
        <v>0</v>
      </c>
      <c r="Q648" s="8" t="s">
        <v>1341</v>
      </c>
      <c r="R648" s="8" t="s">
        <v>19</v>
      </c>
      <c r="S648" s="8" t="s">
        <v>15</v>
      </c>
      <c r="T648" s="8" t="s">
        <v>16</v>
      </c>
      <c r="U648" s="8" t="s">
        <v>16</v>
      </c>
      <c r="V648" s="10" t="s">
        <v>1302</v>
      </c>
      <c r="W648" s="13">
        <f>TRUNC((Tabela1[[#This Row],[DATA OCORRÊNCIA]]-Tabela1[[#This Row],[DATA NASCIMENTO]])/365)</f>
        <v>27</v>
      </c>
      <c r="X648" s="12">
        <f>TRUNC((Tabela1[[#This Row],[DATA OCORRÊNCIA]]-Tabela1[[#This Row],[DATA ADMISSAO]])/365)</f>
        <v>5</v>
      </c>
      <c r="Y648" s="12" t="str">
        <f>VLOOKUP(Tabela1[[#This Row],[IDADE]],Informações!F:G,2,0)</f>
        <v>26 - 30 ANOS</v>
      </c>
      <c r="Z648" s="15" t="str">
        <f>VLOOKUP(Tabela1[[#This Row],[ANOS DE EMPRESA]],Informações!I:J,2,0)</f>
        <v>1 - 5 ANOS</v>
      </c>
    </row>
    <row r="649" spans="3:26" x14ac:dyDescent="0.25">
      <c r="C649" s="8">
        <v>646</v>
      </c>
      <c r="D649" s="8" t="s">
        <v>35</v>
      </c>
      <c r="E649" s="8" t="s">
        <v>36</v>
      </c>
      <c r="F649" s="8" t="s">
        <v>684</v>
      </c>
      <c r="G649" s="8" t="s">
        <v>1284</v>
      </c>
      <c r="H649" s="8" t="s">
        <v>36</v>
      </c>
      <c r="I649" s="9">
        <v>41026</v>
      </c>
      <c r="J649" s="9">
        <v>30332</v>
      </c>
      <c r="K649" s="8" t="s">
        <v>26</v>
      </c>
      <c r="L649" s="9">
        <v>43711.375</v>
      </c>
      <c r="M649" s="8" t="s">
        <v>1299</v>
      </c>
      <c r="N649" s="8" t="s">
        <v>16</v>
      </c>
      <c r="O649" s="8">
        <v>0</v>
      </c>
      <c r="P649" s="8">
        <v>0</v>
      </c>
      <c r="Q649" s="8" t="s">
        <v>27</v>
      </c>
      <c r="R649" s="8" t="s">
        <v>14</v>
      </c>
      <c r="S649" s="8" t="s">
        <v>15</v>
      </c>
      <c r="T649" s="8" t="s">
        <v>13</v>
      </c>
      <c r="U649" s="8" t="s">
        <v>24</v>
      </c>
      <c r="V649" s="10" t="s">
        <v>1305</v>
      </c>
      <c r="W649" s="13">
        <f>TRUNC((Tabela1[[#This Row],[DATA OCORRÊNCIA]]-Tabela1[[#This Row],[DATA NASCIMENTO]])/365)</f>
        <v>36</v>
      </c>
      <c r="X649" s="12">
        <f>TRUNC((Tabela1[[#This Row],[DATA OCORRÊNCIA]]-Tabela1[[#This Row],[DATA ADMISSAO]])/365)</f>
        <v>7</v>
      </c>
      <c r="Y649" s="12" t="str">
        <f>VLOOKUP(Tabela1[[#This Row],[IDADE]],Informações!F:G,2,0)</f>
        <v>31 - 40 ANOS</v>
      </c>
      <c r="Z649" s="15" t="str">
        <f>VLOOKUP(Tabela1[[#This Row],[ANOS DE EMPRESA]],Informações!I:J,2,0)</f>
        <v>6 - 10 ANOS</v>
      </c>
    </row>
    <row r="650" spans="3:26" x14ac:dyDescent="0.25">
      <c r="C650" s="8">
        <v>647</v>
      </c>
      <c r="D650" s="8" t="s">
        <v>35</v>
      </c>
      <c r="E650" s="8" t="s">
        <v>36</v>
      </c>
      <c r="F650" s="8" t="s">
        <v>685</v>
      </c>
      <c r="G650" s="8" t="s">
        <v>1285</v>
      </c>
      <c r="H650" s="8" t="s">
        <v>1297</v>
      </c>
      <c r="I650" s="9">
        <v>43193</v>
      </c>
      <c r="J650" s="9">
        <v>36245</v>
      </c>
      <c r="K650" s="8" t="s">
        <v>26</v>
      </c>
      <c r="L650" s="9">
        <v>43743.493055555555</v>
      </c>
      <c r="M650" s="8" t="s">
        <v>1299</v>
      </c>
      <c r="N650" s="8" t="s">
        <v>16</v>
      </c>
      <c r="O650" s="8">
        <v>0</v>
      </c>
      <c r="P650" s="8">
        <v>0</v>
      </c>
      <c r="Q650" s="8" t="s">
        <v>22</v>
      </c>
      <c r="R650" s="8" t="s">
        <v>14</v>
      </c>
      <c r="S650" s="8" t="s">
        <v>15</v>
      </c>
      <c r="T650" s="8" t="s">
        <v>13</v>
      </c>
      <c r="U650" s="8" t="s">
        <v>13</v>
      </c>
      <c r="V650" s="10" t="s">
        <v>1305</v>
      </c>
      <c r="W650" s="13">
        <f>TRUNC((Tabela1[[#This Row],[DATA OCORRÊNCIA]]-Tabela1[[#This Row],[DATA NASCIMENTO]])/365)</f>
        <v>20</v>
      </c>
      <c r="X650" s="12">
        <f>TRUNC((Tabela1[[#This Row],[DATA OCORRÊNCIA]]-Tabela1[[#This Row],[DATA ADMISSAO]])/365)</f>
        <v>1</v>
      </c>
      <c r="Y650" s="12" t="str">
        <f>VLOOKUP(Tabela1[[#This Row],[IDADE]],Informações!F:G,2,0)</f>
        <v>18 - 20 ANOS</v>
      </c>
      <c r="Z650" s="15" t="str">
        <f>VLOOKUP(Tabela1[[#This Row],[ANOS DE EMPRESA]],Informações!I:J,2,0)</f>
        <v>1 - 5 ANOS</v>
      </c>
    </row>
    <row r="651" spans="3:26" x14ac:dyDescent="0.25">
      <c r="C651" s="8">
        <v>648</v>
      </c>
      <c r="D651" s="8" t="s">
        <v>35</v>
      </c>
      <c r="E651" s="8" t="s">
        <v>36</v>
      </c>
      <c r="F651" s="8" t="s">
        <v>686</v>
      </c>
      <c r="G651" s="8" t="s">
        <v>1286</v>
      </c>
      <c r="H651" s="8" t="s">
        <v>36</v>
      </c>
      <c r="I651" s="9">
        <v>42843</v>
      </c>
      <c r="J651" s="9">
        <v>25572</v>
      </c>
      <c r="K651" s="8" t="s">
        <v>26</v>
      </c>
      <c r="L651" s="9">
        <v>43716.111111111109</v>
      </c>
      <c r="M651" s="8" t="s">
        <v>1299</v>
      </c>
      <c r="N651" s="8" t="s">
        <v>16</v>
      </c>
      <c r="O651" s="8">
        <v>0</v>
      </c>
      <c r="P651" s="8">
        <v>0</v>
      </c>
      <c r="Q651" s="8" t="s">
        <v>1341</v>
      </c>
      <c r="R651" s="8" t="s">
        <v>19</v>
      </c>
      <c r="S651" s="8" t="s">
        <v>15</v>
      </c>
      <c r="T651" s="8" t="s">
        <v>13</v>
      </c>
      <c r="U651" s="8" t="s">
        <v>16</v>
      </c>
      <c r="V651" s="10" t="s">
        <v>1310</v>
      </c>
      <c r="W651" s="13">
        <f>TRUNC((Tabela1[[#This Row],[DATA OCORRÊNCIA]]-Tabela1[[#This Row],[DATA NASCIMENTO]])/365)</f>
        <v>49</v>
      </c>
      <c r="X651" s="12">
        <f>TRUNC((Tabela1[[#This Row],[DATA OCORRÊNCIA]]-Tabela1[[#This Row],[DATA ADMISSAO]])/365)</f>
        <v>2</v>
      </c>
      <c r="Y651" s="12" t="str">
        <f>VLOOKUP(Tabela1[[#This Row],[IDADE]],Informações!F:G,2,0)</f>
        <v>41- 50 ANOS</v>
      </c>
      <c r="Z651" s="15" t="str">
        <f>VLOOKUP(Tabela1[[#This Row],[ANOS DE EMPRESA]],Informações!I:J,2,0)</f>
        <v>1 - 5 ANOS</v>
      </c>
    </row>
    <row r="652" spans="3:26" x14ac:dyDescent="0.25">
      <c r="C652" s="8">
        <v>649</v>
      </c>
      <c r="D652" s="8" t="s">
        <v>35</v>
      </c>
      <c r="E652" s="8" t="s">
        <v>36</v>
      </c>
      <c r="F652" s="8" t="s">
        <v>687</v>
      </c>
      <c r="G652" s="8" t="s">
        <v>1287</v>
      </c>
      <c r="H652" s="8" t="s">
        <v>1297</v>
      </c>
      <c r="I652" s="9">
        <v>43200</v>
      </c>
      <c r="J652" s="9">
        <v>36244</v>
      </c>
      <c r="K652" s="8" t="s">
        <v>26</v>
      </c>
      <c r="L652" s="9">
        <v>43736.159722222219</v>
      </c>
      <c r="M652" s="8" t="s">
        <v>1299</v>
      </c>
      <c r="N652" s="8" t="s">
        <v>16</v>
      </c>
      <c r="O652" s="8">
        <v>0</v>
      </c>
      <c r="P652" s="8"/>
      <c r="Q652" s="8" t="s">
        <v>1341</v>
      </c>
      <c r="R652" s="8" t="s">
        <v>1313</v>
      </c>
      <c r="S652" s="8" t="s">
        <v>15</v>
      </c>
      <c r="T652" s="8" t="s">
        <v>24</v>
      </c>
      <c r="U652" s="8" t="s">
        <v>24</v>
      </c>
      <c r="V652" s="10" t="s">
        <v>1305</v>
      </c>
      <c r="W652" s="13">
        <f>TRUNC((Tabela1[[#This Row],[DATA OCORRÊNCIA]]-Tabela1[[#This Row],[DATA NASCIMENTO]])/365)</f>
        <v>20</v>
      </c>
      <c r="X652" s="12">
        <f>TRUNC((Tabela1[[#This Row],[DATA OCORRÊNCIA]]-Tabela1[[#This Row],[DATA ADMISSAO]])/365)</f>
        <v>1</v>
      </c>
      <c r="Y652" s="12" t="str">
        <f>VLOOKUP(Tabela1[[#This Row],[IDADE]],Informações!F:G,2,0)</f>
        <v>18 - 20 ANOS</v>
      </c>
      <c r="Z652" s="15" t="str">
        <f>VLOOKUP(Tabela1[[#This Row],[ANOS DE EMPRESA]],Informações!I:J,2,0)</f>
        <v>1 - 5 ANOS</v>
      </c>
    </row>
    <row r="653" spans="3:26" x14ac:dyDescent="0.25">
      <c r="C653" s="8">
        <v>650</v>
      </c>
      <c r="D653" s="8" t="s">
        <v>35</v>
      </c>
      <c r="E653" s="8" t="s">
        <v>36</v>
      </c>
      <c r="F653" s="8" t="s">
        <v>688</v>
      </c>
      <c r="G653" s="8" t="s">
        <v>1288</v>
      </c>
      <c r="H653" s="8" t="s">
        <v>36</v>
      </c>
      <c r="I653" s="9">
        <v>38083</v>
      </c>
      <c r="J653" s="9">
        <v>28253</v>
      </c>
      <c r="K653" s="8" t="s">
        <v>26</v>
      </c>
      <c r="L653" s="9">
        <v>43693.964583333334</v>
      </c>
      <c r="M653" s="8" t="s">
        <v>1299</v>
      </c>
      <c r="N653" s="8" t="s">
        <v>16</v>
      </c>
      <c r="O653" s="8">
        <v>0</v>
      </c>
      <c r="P653" s="8">
        <v>0</v>
      </c>
      <c r="Q653" s="8" t="s">
        <v>1341</v>
      </c>
      <c r="R653" s="8" t="s">
        <v>14</v>
      </c>
      <c r="S653" s="8" t="s">
        <v>15</v>
      </c>
      <c r="T653" s="8" t="s">
        <v>13</v>
      </c>
      <c r="U653" s="8" t="s">
        <v>16</v>
      </c>
      <c r="V653" s="10" t="s">
        <v>1309</v>
      </c>
      <c r="W653" s="13">
        <f>TRUNC((Tabela1[[#This Row],[DATA OCORRÊNCIA]]-Tabela1[[#This Row],[DATA NASCIMENTO]])/365)</f>
        <v>42</v>
      </c>
      <c r="X653" s="12">
        <f>TRUNC((Tabela1[[#This Row],[DATA OCORRÊNCIA]]-Tabela1[[#This Row],[DATA ADMISSAO]])/365)</f>
        <v>15</v>
      </c>
      <c r="Y653" s="12" t="str">
        <f>VLOOKUP(Tabela1[[#This Row],[IDADE]],Informações!F:G,2,0)</f>
        <v>41- 50 ANOS</v>
      </c>
      <c r="Z653" s="15" t="str">
        <f>VLOOKUP(Tabela1[[#This Row],[ANOS DE EMPRESA]],Informações!I:J,2,0)</f>
        <v>11 - 20 ANOS</v>
      </c>
    </row>
    <row r="654" spans="3:26" x14ac:dyDescent="0.25">
      <c r="C654" s="8">
        <v>651</v>
      </c>
      <c r="D654" s="8" t="s">
        <v>35</v>
      </c>
      <c r="E654" s="8" t="s">
        <v>36</v>
      </c>
      <c r="F654" s="8" t="s">
        <v>689</v>
      </c>
      <c r="G654" s="8" t="s">
        <v>1289</v>
      </c>
      <c r="H654" s="8" t="s">
        <v>36</v>
      </c>
      <c r="I654" s="9">
        <v>39895</v>
      </c>
      <c r="J654" s="9">
        <v>31777</v>
      </c>
      <c r="K654" s="8" t="s">
        <v>26</v>
      </c>
      <c r="L654" s="9">
        <v>43690.0625</v>
      </c>
      <c r="M654" s="8" t="s">
        <v>1299</v>
      </c>
      <c r="N654" s="8" t="s">
        <v>13</v>
      </c>
      <c r="O654" s="8">
        <v>2</v>
      </c>
      <c r="P654" s="8">
        <v>0</v>
      </c>
      <c r="Q654" s="8" t="s">
        <v>1341</v>
      </c>
      <c r="R654" s="8" t="s">
        <v>20</v>
      </c>
      <c r="S654" s="8" t="s">
        <v>15</v>
      </c>
      <c r="T654" s="8" t="s">
        <v>13</v>
      </c>
      <c r="U654" s="8" t="s">
        <v>16</v>
      </c>
      <c r="V654" s="10" t="s">
        <v>1305</v>
      </c>
      <c r="W654" s="13">
        <f>TRUNC((Tabela1[[#This Row],[DATA OCORRÊNCIA]]-Tabela1[[#This Row],[DATA NASCIMENTO]])/365)</f>
        <v>32</v>
      </c>
      <c r="X654" s="12">
        <f>TRUNC((Tabela1[[#This Row],[DATA OCORRÊNCIA]]-Tabela1[[#This Row],[DATA ADMISSAO]])/365)</f>
        <v>10</v>
      </c>
      <c r="Y654" s="12" t="str">
        <f>VLOOKUP(Tabela1[[#This Row],[IDADE]],Informações!F:G,2,0)</f>
        <v>31 - 40 ANOS</v>
      </c>
      <c r="Z654" s="15" t="str">
        <f>VLOOKUP(Tabela1[[#This Row],[ANOS DE EMPRESA]],Informações!I:J,2,0)</f>
        <v>6 - 10 ANOS</v>
      </c>
    </row>
    <row r="655" spans="3:26" x14ac:dyDescent="0.25">
      <c r="C655" s="8">
        <v>652</v>
      </c>
      <c r="D655" s="8" t="s">
        <v>35</v>
      </c>
      <c r="E655" s="8" t="s">
        <v>36</v>
      </c>
      <c r="F655" s="8" t="s">
        <v>690</v>
      </c>
      <c r="G655" s="8" t="s">
        <v>1160</v>
      </c>
      <c r="H655" s="8" t="s">
        <v>1292</v>
      </c>
      <c r="I655" s="9">
        <v>43095</v>
      </c>
      <c r="J655" s="9">
        <v>34442</v>
      </c>
      <c r="K655" s="8" t="s">
        <v>26</v>
      </c>
      <c r="L655" s="9">
        <v>43668.416666666664</v>
      </c>
      <c r="M655" s="8" t="s">
        <v>1299</v>
      </c>
      <c r="N655" s="8" t="s">
        <v>16</v>
      </c>
      <c r="O655" s="8">
        <v>0</v>
      </c>
      <c r="P655" s="8">
        <v>0</v>
      </c>
      <c r="Q655" s="8" t="s">
        <v>1341</v>
      </c>
      <c r="R655" s="8" t="s">
        <v>14</v>
      </c>
      <c r="S655" s="8" t="s">
        <v>15</v>
      </c>
      <c r="T655" s="8" t="s">
        <v>13</v>
      </c>
      <c r="U655" s="8" t="s">
        <v>24</v>
      </c>
      <c r="V655" s="10" t="s">
        <v>1309</v>
      </c>
      <c r="W655" s="13">
        <f>TRUNC((Tabela1[[#This Row],[DATA OCORRÊNCIA]]-Tabela1[[#This Row],[DATA NASCIMENTO]])/365)</f>
        <v>25</v>
      </c>
      <c r="X655" s="12">
        <f>TRUNC((Tabela1[[#This Row],[DATA OCORRÊNCIA]]-Tabela1[[#This Row],[DATA ADMISSAO]])/365)</f>
        <v>1</v>
      </c>
      <c r="Y655" s="12" t="str">
        <f>VLOOKUP(Tabela1[[#This Row],[IDADE]],Informações!F:G,2,0)</f>
        <v>21 - 25 ANOS</v>
      </c>
      <c r="Z655" s="15" t="str">
        <f>VLOOKUP(Tabela1[[#This Row],[ANOS DE EMPRESA]],Informações!I:J,2,0)</f>
        <v>1 - 5 ANOS</v>
      </c>
    </row>
    <row r="656" spans="3:26" x14ac:dyDescent="0.25">
      <c r="C656" s="8">
        <v>653</v>
      </c>
      <c r="D656" s="8" t="s">
        <v>35</v>
      </c>
      <c r="E656" s="8" t="s">
        <v>36</v>
      </c>
      <c r="F656" s="8" t="s">
        <v>691</v>
      </c>
      <c r="G656" s="8" t="s">
        <v>1290</v>
      </c>
      <c r="H656" s="8" t="s">
        <v>36</v>
      </c>
      <c r="I656" s="9">
        <v>42845</v>
      </c>
      <c r="J656" s="9">
        <v>34325</v>
      </c>
      <c r="K656" s="8" t="s">
        <v>26</v>
      </c>
      <c r="L656" s="9">
        <v>43738.930555555555</v>
      </c>
      <c r="M656" s="8" t="s">
        <v>1299</v>
      </c>
      <c r="N656" s="8" t="s">
        <v>16</v>
      </c>
      <c r="O656" s="8">
        <v>0</v>
      </c>
      <c r="P656" s="8"/>
      <c r="Q656" s="8" t="s">
        <v>1341</v>
      </c>
      <c r="R656" s="8" t="s">
        <v>14</v>
      </c>
      <c r="S656" s="8" t="s">
        <v>32</v>
      </c>
      <c r="T656" s="8" t="s">
        <v>13</v>
      </c>
      <c r="U656" s="8" t="s">
        <v>16</v>
      </c>
      <c r="V656" s="10" t="s">
        <v>1304</v>
      </c>
      <c r="W656" s="13">
        <f>TRUNC((Tabela1[[#This Row],[DATA OCORRÊNCIA]]-Tabela1[[#This Row],[DATA NASCIMENTO]])/365)</f>
        <v>25</v>
      </c>
      <c r="X656" s="12">
        <f>TRUNC((Tabela1[[#This Row],[DATA OCORRÊNCIA]]-Tabela1[[#This Row],[DATA ADMISSAO]])/365)</f>
        <v>2</v>
      </c>
      <c r="Y656" s="12" t="str">
        <f>VLOOKUP(Tabela1[[#This Row],[IDADE]],Informações!F:G,2,0)</f>
        <v>21 - 25 ANOS</v>
      </c>
      <c r="Z656" s="15" t="str">
        <f>VLOOKUP(Tabela1[[#This Row],[ANOS DE EMPRESA]],Informações!I:J,2,0)</f>
        <v>1 - 5 ANOS</v>
      </c>
    </row>
  </sheetData>
  <sheetProtection selectLockedCells="1" selectUnlockedCells="1"/>
  <phoneticPr fontId="2" type="noConversion"/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CBF47-6334-4550-ACB9-2BBFBD7EC442}">
  <sheetPr codeName="Planilha2"/>
  <dimension ref="B3:AN15"/>
  <sheetViews>
    <sheetView showGridLines="0" zoomScaleNormal="100" workbookViewId="0">
      <selection activeCell="B25" sqref="B25:B26"/>
    </sheetView>
  </sheetViews>
  <sheetFormatPr defaultRowHeight="15" x14ac:dyDescent="0.25"/>
  <cols>
    <col min="2" max="2" width="19.28515625" bestFit="1" customWidth="1"/>
    <col min="4" max="4" width="7.7109375" bestFit="1" customWidth="1"/>
    <col min="5" max="5" width="19.28515625" bestFit="1" customWidth="1"/>
    <col min="7" max="7" width="20.5703125" bestFit="1" customWidth="1"/>
    <col min="8" max="8" width="19.28515625" bestFit="1" customWidth="1"/>
    <col min="10" max="10" width="11.85546875" bestFit="1" customWidth="1"/>
    <col min="11" max="11" width="19.28515625" bestFit="1" customWidth="1"/>
    <col min="13" max="13" width="16.5703125" bestFit="1" customWidth="1"/>
    <col min="14" max="14" width="19.28515625" bestFit="1" customWidth="1"/>
    <col min="16" max="16" width="16.5703125" bestFit="1" customWidth="1"/>
    <col min="17" max="17" width="19.28515625" bestFit="1" customWidth="1"/>
    <col min="19" max="19" width="19.42578125" bestFit="1" customWidth="1"/>
    <col min="20" max="20" width="19.28515625" bestFit="1" customWidth="1"/>
    <col min="22" max="22" width="26.42578125" bestFit="1" customWidth="1"/>
    <col min="23" max="23" width="19.28515625" bestFit="1" customWidth="1"/>
    <col min="25" max="25" width="14.42578125" bestFit="1" customWidth="1"/>
    <col min="26" max="26" width="19.28515625" bestFit="1" customWidth="1"/>
    <col min="28" max="28" width="26.5703125" bestFit="1" customWidth="1"/>
    <col min="29" max="29" width="19.28515625" bestFit="1" customWidth="1"/>
    <col min="31" max="31" width="36.140625" bestFit="1" customWidth="1"/>
    <col min="32" max="32" width="19.28515625" bestFit="1" customWidth="1"/>
    <col min="34" max="34" width="31.7109375" bestFit="1" customWidth="1"/>
    <col min="35" max="35" width="19.28515625" bestFit="1" customWidth="1"/>
    <col min="36" max="36" width="16.7109375" bestFit="1" customWidth="1"/>
    <col min="38" max="38" width="18" bestFit="1" customWidth="1"/>
  </cols>
  <sheetData>
    <row r="3" spans="2:40" x14ac:dyDescent="0.25">
      <c r="B3" t="s">
        <v>1343</v>
      </c>
      <c r="D3" s="19" t="s">
        <v>1344</v>
      </c>
      <c r="E3" t="s">
        <v>1343</v>
      </c>
      <c r="G3" s="19" t="s">
        <v>1315</v>
      </c>
      <c r="H3" t="s">
        <v>1343</v>
      </c>
      <c r="J3" s="19" t="s">
        <v>0</v>
      </c>
      <c r="K3" t="s">
        <v>1343</v>
      </c>
      <c r="M3" s="19" t="s">
        <v>1</v>
      </c>
      <c r="N3" t="s">
        <v>1343</v>
      </c>
      <c r="P3" s="19" t="s">
        <v>4</v>
      </c>
      <c r="Q3" t="s">
        <v>1343</v>
      </c>
      <c r="S3" s="19" t="s">
        <v>1340</v>
      </c>
      <c r="T3" t="s">
        <v>1343</v>
      </c>
      <c r="V3" s="19" t="s">
        <v>1361</v>
      </c>
      <c r="W3" t="s">
        <v>1343</v>
      </c>
      <c r="Y3" s="19" t="s">
        <v>11</v>
      </c>
      <c r="Z3" t="s">
        <v>1343</v>
      </c>
      <c r="AB3" s="19" t="s">
        <v>1317</v>
      </c>
      <c r="AC3" t="s">
        <v>1343</v>
      </c>
      <c r="AE3" s="19" t="s">
        <v>1316</v>
      </c>
      <c r="AF3" t="s">
        <v>1343</v>
      </c>
      <c r="AH3" s="19" t="s">
        <v>1342</v>
      </c>
      <c r="AI3" t="s">
        <v>1343</v>
      </c>
      <c r="AJ3" t="s">
        <v>1362</v>
      </c>
      <c r="AL3" s="17" t="s">
        <v>1363</v>
      </c>
      <c r="AM3" s="17" t="s">
        <v>1364</v>
      </c>
      <c r="AN3" s="17" t="s">
        <v>1365</v>
      </c>
    </row>
    <row r="4" spans="2:40" x14ac:dyDescent="0.25">
      <c r="B4" s="18">
        <v>653</v>
      </c>
      <c r="D4" t="s">
        <v>1345</v>
      </c>
      <c r="E4" s="18">
        <v>186</v>
      </c>
      <c r="G4" s="20" t="s">
        <v>1346</v>
      </c>
      <c r="H4" s="18">
        <v>41</v>
      </c>
      <c r="J4" t="s">
        <v>34</v>
      </c>
      <c r="K4" s="18">
        <v>309</v>
      </c>
      <c r="M4" t="s">
        <v>36</v>
      </c>
      <c r="N4" s="18">
        <v>439</v>
      </c>
      <c r="P4" t="s">
        <v>36</v>
      </c>
      <c r="Q4" s="18">
        <v>317</v>
      </c>
      <c r="S4" t="s">
        <v>1326</v>
      </c>
      <c r="T4" s="18">
        <v>215</v>
      </c>
      <c r="V4" t="s">
        <v>1335</v>
      </c>
      <c r="W4" s="18">
        <v>306</v>
      </c>
      <c r="Y4" t="s">
        <v>13</v>
      </c>
      <c r="Z4" s="18">
        <v>552</v>
      </c>
      <c r="AB4" t="s">
        <v>14</v>
      </c>
      <c r="AC4" s="18">
        <v>370</v>
      </c>
      <c r="AE4" t="s">
        <v>1341</v>
      </c>
      <c r="AF4" s="18">
        <v>540</v>
      </c>
      <c r="AH4" t="s">
        <v>1305</v>
      </c>
      <c r="AI4" s="18">
        <v>181</v>
      </c>
      <c r="AJ4" s="21">
        <v>0.27718223583460949</v>
      </c>
      <c r="AL4" t="s">
        <v>1305</v>
      </c>
      <c r="AM4">
        <f>IFERROR(VLOOKUP(AL4,AH:AI,2,0),"")</f>
        <v>181</v>
      </c>
      <c r="AN4" s="23">
        <f>IFERROR(VLOOKUP(AL4,AH:AJ,3,0),"0%")</f>
        <v>0.27718223583460949</v>
      </c>
    </row>
    <row r="5" spans="2:40" x14ac:dyDescent="0.25">
      <c r="D5" t="s">
        <v>1358</v>
      </c>
      <c r="E5" s="18">
        <v>167</v>
      </c>
      <c r="G5" s="20" t="s">
        <v>1347</v>
      </c>
      <c r="H5" s="18">
        <v>68</v>
      </c>
      <c r="J5" t="s">
        <v>35</v>
      </c>
      <c r="K5" s="18">
        <v>274</v>
      </c>
      <c r="M5" t="s">
        <v>38</v>
      </c>
      <c r="N5" s="18">
        <v>164</v>
      </c>
      <c r="P5" t="s">
        <v>1294</v>
      </c>
      <c r="Q5" s="18">
        <v>131</v>
      </c>
      <c r="S5" t="s">
        <v>1329</v>
      </c>
      <c r="T5" s="18">
        <v>147</v>
      </c>
      <c r="V5" t="s">
        <v>1336</v>
      </c>
      <c r="W5" s="18">
        <v>134</v>
      </c>
      <c r="Y5" t="s">
        <v>16</v>
      </c>
      <c r="Z5" s="18">
        <v>63</v>
      </c>
      <c r="AB5" t="s">
        <v>19</v>
      </c>
      <c r="AC5" s="18">
        <v>141</v>
      </c>
      <c r="AE5" t="s">
        <v>22</v>
      </c>
      <c r="AF5" s="18">
        <v>104</v>
      </c>
      <c r="AH5" t="s">
        <v>1310</v>
      </c>
      <c r="AI5" s="18">
        <v>92</v>
      </c>
      <c r="AJ5" s="21">
        <v>0.14088820826952528</v>
      </c>
      <c r="AL5" t="s">
        <v>1310</v>
      </c>
      <c r="AM5">
        <f t="shared" ref="AM5:AM13" si="0">IFERROR(VLOOKUP(AL5,AH:AI,2,0),"")</f>
        <v>92</v>
      </c>
      <c r="AN5" s="23">
        <f t="shared" ref="AN5:AN13" si="1">IFERROR(VLOOKUP(AL5,AH:AJ,3,0),"0%")</f>
        <v>0.14088820826952528</v>
      </c>
    </row>
    <row r="6" spans="2:40" x14ac:dyDescent="0.25">
      <c r="D6" t="s">
        <v>1359</v>
      </c>
      <c r="E6" s="18">
        <v>187</v>
      </c>
      <c r="G6" s="20" t="s">
        <v>1348</v>
      </c>
      <c r="H6" s="18">
        <v>55</v>
      </c>
      <c r="J6" t="s">
        <v>37</v>
      </c>
      <c r="K6" s="18">
        <v>70</v>
      </c>
      <c r="M6" t="s">
        <v>23</v>
      </c>
      <c r="N6" s="18">
        <v>50</v>
      </c>
      <c r="P6" t="s">
        <v>1297</v>
      </c>
      <c r="Q6" s="18">
        <v>80</v>
      </c>
      <c r="S6" t="s">
        <v>1325</v>
      </c>
      <c r="T6" s="18">
        <v>105</v>
      </c>
      <c r="V6" t="s">
        <v>1334</v>
      </c>
      <c r="W6" s="18">
        <v>110</v>
      </c>
      <c r="Y6" t="s">
        <v>24</v>
      </c>
      <c r="Z6" s="18">
        <v>38</v>
      </c>
      <c r="AB6" t="s">
        <v>20</v>
      </c>
      <c r="AC6" s="18">
        <v>125</v>
      </c>
      <c r="AE6" t="s">
        <v>27</v>
      </c>
      <c r="AF6" s="18">
        <v>9</v>
      </c>
      <c r="AH6" t="s">
        <v>1304</v>
      </c>
      <c r="AI6" s="18">
        <v>82</v>
      </c>
      <c r="AJ6" s="21">
        <v>0.12557427258805512</v>
      </c>
      <c r="AL6" t="s">
        <v>1304</v>
      </c>
      <c r="AM6">
        <f t="shared" si="0"/>
        <v>82</v>
      </c>
      <c r="AN6" s="23">
        <f t="shared" si="1"/>
        <v>0.12557427258805512</v>
      </c>
    </row>
    <row r="7" spans="2:40" x14ac:dyDescent="0.25">
      <c r="D7" t="s">
        <v>1360</v>
      </c>
      <c r="E7" s="18">
        <v>113</v>
      </c>
      <c r="G7" s="20" t="s">
        <v>1349</v>
      </c>
      <c r="H7" s="18">
        <v>51</v>
      </c>
      <c r="P7" t="s">
        <v>1293</v>
      </c>
      <c r="Q7" s="18">
        <v>69</v>
      </c>
      <c r="S7" t="s">
        <v>1328</v>
      </c>
      <c r="T7" s="18">
        <v>99</v>
      </c>
      <c r="V7" t="s">
        <v>1337</v>
      </c>
      <c r="W7" s="18">
        <v>94</v>
      </c>
      <c r="AB7" t="s">
        <v>28</v>
      </c>
      <c r="AC7" s="18">
        <v>17</v>
      </c>
      <c r="AH7" t="s">
        <v>1302</v>
      </c>
      <c r="AI7" s="18">
        <v>80</v>
      </c>
      <c r="AJ7" s="21">
        <v>0.1225114854517611</v>
      </c>
      <c r="AL7" t="s">
        <v>1302</v>
      </c>
      <c r="AM7">
        <f t="shared" si="0"/>
        <v>80</v>
      </c>
      <c r="AN7" s="23">
        <f t="shared" si="1"/>
        <v>0.1225114854517611</v>
      </c>
    </row>
    <row r="8" spans="2:40" x14ac:dyDescent="0.25">
      <c r="G8" s="20" t="s">
        <v>1350</v>
      </c>
      <c r="H8" s="18">
        <v>70</v>
      </c>
      <c r="P8" t="s">
        <v>1298</v>
      </c>
      <c r="Q8" s="18">
        <v>17</v>
      </c>
      <c r="S8" t="s">
        <v>1327</v>
      </c>
      <c r="T8" s="18">
        <v>46</v>
      </c>
      <c r="V8" t="s">
        <v>1338</v>
      </c>
      <c r="W8" s="18">
        <v>7</v>
      </c>
      <c r="AH8" t="s">
        <v>1309</v>
      </c>
      <c r="AI8" s="18">
        <v>67</v>
      </c>
      <c r="AJ8" s="21">
        <v>0.10260336906584992</v>
      </c>
      <c r="AL8" t="s">
        <v>1309</v>
      </c>
      <c r="AM8">
        <f t="shared" si="0"/>
        <v>67</v>
      </c>
      <c r="AN8" s="23">
        <f t="shared" si="1"/>
        <v>0.10260336906584992</v>
      </c>
    </row>
    <row r="9" spans="2:40" x14ac:dyDescent="0.25">
      <c r="G9" s="20" t="s">
        <v>1351</v>
      </c>
      <c r="H9" s="18">
        <v>71</v>
      </c>
      <c r="P9" t="s">
        <v>1295</v>
      </c>
      <c r="Q9" s="18">
        <v>15</v>
      </c>
      <c r="S9" t="s">
        <v>1330</v>
      </c>
      <c r="T9" s="18">
        <v>33</v>
      </c>
      <c r="V9" t="s">
        <v>1326</v>
      </c>
      <c r="W9" s="18">
        <v>2</v>
      </c>
      <c r="AH9" t="s">
        <v>1308</v>
      </c>
      <c r="AI9" s="18">
        <v>65</v>
      </c>
      <c r="AJ9" s="21">
        <v>9.9540581929555894E-2</v>
      </c>
      <c r="AL9" t="s">
        <v>1308</v>
      </c>
      <c r="AM9">
        <f t="shared" si="0"/>
        <v>65</v>
      </c>
      <c r="AN9" s="23">
        <f t="shared" si="1"/>
        <v>9.9540581929555894E-2</v>
      </c>
    </row>
    <row r="10" spans="2:40" x14ac:dyDescent="0.25">
      <c r="G10" s="20" t="s">
        <v>1352</v>
      </c>
      <c r="H10" s="18">
        <v>45</v>
      </c>
      <c r="P10" t="s">
        <v>1296</v>
      </c>
      <c r="Q10" s="18">
        <v>9</v>
      </c>
      <c r="S10" t="s">
        <v>1331</v>
      </c>
      <c r="T10" s="18">
        <v>8</v>
      </c>
      <c r="AH10" t="s">
        <v>1307</v>
      </c>
      <c r="AI10" s="18">
        <v>35</v>
      </c>
      <c r="AJ10" s="21">
        <v>5.359877488514548E-2</v>
      </c>
      <c r="AL10" t="s">
        <v>1307</v>
      </c>
      <c r="AM10">
        <f t="shared" si="0"/>
        <v>35</v>
      </c>
      <c r="AN10" s="23">
        <f t="shared" si="1"/>
        <v>5.359877488514548E-2</v>
      </c>
    </row>
    <row r="11" spans="2:40" x14ac:dyDescent="0.25">
      <c r="G11" s="20" t="s">
        <v>1353</v>
      </c>
      <c r="H11" s="18">
        <v>63</v>
      </c>
      <c r="P11" t="s">
        <v>1291</v>
      </c>
      <c r="Q11" s="18">
        <v>8</v>
      </c>
      <c r="AH11" t="s">
        <v>1306</v>
      </c>
      <c r="AI11" s="18">
        <v>33</v>
      </c>
      <c r="AJ11" s="21">
        <v>5.0535987748851458E-2</v>
      </c>
      <c r="AL11" t="s">
        <v>1306</v>
      </c>
      <c r="AM11">
        <f t="shared" si="0"/>
        <v>33</v>
      </c>
      <c r="AN11" s="23">
        <f t="shared" si="1"/>
        <v>5.0535987748851458E-2</v>
      </c>
    </row>
    <row r="12" spans="2:40" x14ac:dyDescent="0.25">
      <c r="G12" s="20" t="s">
        <v>1354</v>
      </c>
      <c r="H12" s="18">
        <v>66</v>
      </c>
      <c r="P12" t="s">
        <v>1292</v>
      </c>
      <c r="Q12" s="18">
        <v>6</v>
      </c>
      <c r="AH12" t="s">
        <v>1303</v>
      </c>
      <c r="AI12" s="18">
        <v>13</v>
      </c>
      <c r="AJ12" s="21">
        <v>1.9908116385911178E-2</v>
      </c>
      <c r="AL12" t="s">
        <v>1303</v>
      </c>
      <c r="AM12">
        <f t="shared" si="0"/>
        <v>13</v>
      </c>
      <c r="AN12" s="23">
        <f t="shared" si="1"/>
        <v>1.9908116385911178E-2</v>
      </c>
    </row>
    <row r="13" spans="2:40" x14ac:dyDescent="0.25">
      <c r="G13" s="20" t="s">
        <v>1355</v>
      </c>
      <c r="H13" s="18">
        <v>54</v>
      </c>
      <c r="P13" t="s">
        <v>31</v>
      </c>
      <c r="Q13" s="18">
        <v>1</v>
      </c>
      <c r="AH13" t="s">
        <v>1311</v>
      </c>
      <c r="AI13" s="18">
        <v>5</v>
      </c>
      <c r="AJ13" s="21">
        <v>7.656967840735069E-3</v>
      </c>
      <c r="AL13" t="s">
        <v>1311</v>
      </c>
      <c r="AM13">
        <f t="shared" si="0"/>
        <v>5</v>
      </c>
      <c r="AN13" s="23">
        <f t="shared" si="1"/>
        <v>7.656967840735069E-3</v>
      </c>
    </row>
    <row r="14" spans="2:40" x14ac:dyDescent="0.25">
      <c r="G14" s="20" t="s">
        <v>1356</v>
      </c>
      <c r="H14" s="18">
        <v>45</v>
      </c>
    </row>
    <row r="15" spans="2:40" x14ac:dyDescent="0.25">
      <c r="G15" s="20" t="s">
        <v>1357</v>
      </c>
      <c r="H15" s="18">
        <v>24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18AEB-DFBA-4B5E-AB76-704A530E62FE}">
  <sheetPr codeName="Planilha3"/>
  <dimension ref="A1:AD50"/>
  <sheetViews>
    <sheetView showGridLines="0" showRowColHeaders="0" tabSelected="1" zoomScaleNormal="100" workbookViewId="0">
      <selection activeCell="W2" sqref="W2"/>
    </sheetView>
  </sheetViews>
  <sheetFormatPr defaultRowHeight="15" x14ac:dyDescent="0.25"/>
  <sheetData>
    <row r="1" spans="1:30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</row>
    <row r="2" spans="1:30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</row>
    <row r="3" spans="1:30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</row>
    <row r="4" spans="1:30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</row>
    <row r="5" spans="1:30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</row>
    <row r="6" spans="1:30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</row>
    <row r="8" spans="1:30" x14ac:dyDescent="0.2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</row>
    <row r="9" spans="1:30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</row>
    <row r="10" spans="1:30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</row>
    <row r="11" spans="1:30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</row>
    <row r="12" spans="1:30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</row>
    <row r="13" spans="1:30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</row>
    <row r="14" spans="1:30" x14ac:dyDescent="0.2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</row>
    <row r="15" spans="1:30" x14ac:dyDescent="0.2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</row>
    <row r="16" spans="1:30" x14ac:dyDescent="0.2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</row>
    <row r="17" spans="1:30" x14ac:dyDescent="0.2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</row>
    <row r="18" spans="1:30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</row>
    <row r="19" spans="1:30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</row>
    <row r="20" spans="1:30" x14ac:dyDescent="0.2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</row>
    <row r="21" spans="1:30" x14ac:dyDescent="0.2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</row>
    <row r="22" spans="1:3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</row>
    <row r="23" spans="1:30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</row>
    <row r="24" spans="1:30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</row>
    <row r="25" spans="1:30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</row>
    <row r="26" spans="1:30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</row>
    <row r="27" spans="1:30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</row>
    <row r="28" spans="1:30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</row>
    <row r="29" spans="1:30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</row>
    <row r="30" spans="1:30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</row>
    <row r="31" spans="1:30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</row>
    <row r="32" spans="1:30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</row>
    <row r="33" spans="1:30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</row>
    <row r="34" spans="1:30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</row>
    <row r="35" spans="1:30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</row>
    <row r="36" spans="1:30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</row>
    <row r="37" spans="1:30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</row>
    <row r="38" spans="1:30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</row>
    <row r="39" spans="1:30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</row>
    <row r="40" spans="1:30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</row>
    <row r="41" spans="1:30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</row>
    <row r="42" spans="1:30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</row>
    <row r="43" spans="1:30" x14ac:dyDescent="0.2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</row>
    <row r="44" spans="1:30" x14ac:dyDescent="0.2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</row>
    <row r="45" spans="1:30" x14ac:dyDescent="0.2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</row>
    <row r="46" spans="1:30" x14ac:dyDescent="0.2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</row>
    <row r="47" spans="1:30" x14ac:dyDescent="0.2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</row>
    <row r="48" spans="1:30" x14ac:dyDescent="0.2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</row>
    <row r="49" spans="1:30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</row>
    <row r="50" spans="1:30" x14ac:dyDescent="0.2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0]!lsLigarTelaCheia">
                <anchor moveWithCells="1" sizeWithCells="1">
                  <from>
                    <xdr:col>17</xdr:col>
                    <xdr:colOff>323850</xdr:colOff>
                    <xdr:row>0</xdr:row>
                    <xdr:rowOff>114300</xdr:rowOff>
                  </from>
                  <to>
                    <xdr:col>19</xdr:col>
                    <xdr:colOff>323850</xdr:colOff>
                    <xdr:row>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Button 2">
              <controlPr defaultSize="0" print="0" autoFill="0" autoPict="0" macro="[0]!lsDesligarTelaCheia">
                <anchor moveWithCells="1" sizeWithCells="1">
                  <from>
                    <xdr:col>19</xdr:col>
                    <xdr:colOff>361950</xdr:colOff>
                    <xdr:row>0</xdr:row>
                    <xdr:rowOff>114300</xdr:rowOff>
                  </from>
                  <to>
                    <xdr:col>22</xdr:col>
                    <xdr:colOff>47625</xdr:colOff>
                    <xdr:row>2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A8765BA9-456A-4dab-B4F3-ACF838C121DE}">
      <x14:slicerList>
        <x14:slicer r:id="rId6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210C8-52C1-4713-9529-AF32832B6873}">
  <sheetPr codeName="Planilha4"/>
  <dimension ref="B2:J86"/>
  <sheetViews>
    <sheetView showGridLines="0" zoomScaleNormal="100" workbookViewId="0">
      <selection activeCell="R13" sqref="R13"/>
    </sheetView>
  </sheetViews>
  <sheetFormatPr defaultRowHeight="15" x14ac:dyDescent="0.25"/>
  <cols>
    <col min="2" max="2" width="10.42578125" bestFit="1" customWidth="1"/>
    <col min="7" max="7" width="19.42578125" bestFit="1" customWidth="1"/>
    <col min="8" max="8" width="4.42578125" customWidth="1"/>
    <col min="9" max="9" width="19.85546875" customWidth="1"/>
    <col min="10" max="10" width="16.5703125" bestFit="1" customWidth="1"/>
  </cols>
  <sheetData>
    <row r="2" spans="2:10" x14ac:dyDescent="0.25">
      <c r="B2" s="4" t="s">
        <v>1320</v>
      </c>
    </row>
    <row r="3" spans="2:10" x14ac:dyDescent="0.25">
      <c r="B3" t="s">
        <v>1321</v>
      </c>
      <c r="C3" s="1"/>
      <c r="D3" s="16"/>
      <c r="F3" s="5" t="s">
        <v>1324</v>
      </c>
      <c r="G3" s="5" t="s">
        <v>1332</v>
      </c>
      <c r="H3" s="6"/>
      <c r="I3" s="5" t="s">
        <v>1333</v>
      </c>
      <c r="J3" s="5" t="s">
        <v>1332</v>
      </c>
    </row>
    <row r="4" spans="2:10" x14ac:dyDescent="0.25">
      <c r="B4" t="s">
        <v>1322</v>
      </c>
      <c r="C4" s="2"/>
      <c r="F4" s="6">
        <v>18</v>
      </c>
      <c r="G4" s="6" t="s">
        <v>1327</v>
      </c>
      <c r="H4" s="6"/>
      <c r="I4" s="6">
        <v>0</v>
      </c>
      <c r="J4" s="6" t="s">
        <v>1334</v>
      </c>
    </row>
    <row r="5" spans="2:10" x14ac:dyDescent="0.25">
      <c r="B5" t="s">
        <v>1323</v>
      </c>
      <c r="C5" s="3"/>
      <c r="F5" s="6">
        <v>19</v>
      </c>
      <c r="G5" s="6" t="s">
        <v>1327</v>
      </c>
      <c r="H5" s="6"/>
      <c r="I5" s="6">
        <v>1</v>
      </c>
      <c r="J5" s="6" t="s">
        <v>1335</v>
      </c>
    </row>
    <row r="6" spans="2:10" x14ac:dyDescent="0.25">
      <c r="F6" s="6">
        <v>20</v>
      </c>
      <c r="G6" s="6" t="s">
        <v>1327</v>
      </c>
      <c r="H6" s="6"/>
      <c r="I6" s="6">
        <v>2</v>
      </c>
      <c r="J6" s="6" t="s">
        <v>1335</v>
      </c>
    </row>
    <row r="7" spans="2:10" x14ac:dyDescent="0.25">
      <c r="F7" s="6">
        <v>21</v>
      </c>
      <c r="G7" s="6" t="s">
        <v>1328</v>
      </c>
      <c r="H7" s="6"/>
      <c r="I7" s="6">
        <v>3</v>
      </c>
      <c r="J7" s="6" t="s">
        <v>1335</v>
      </c>
    </row>
    <row r="8" spans="2:10" x14ac:dyDescent="0.25">
      <c r="F8" s="6">
        <v>22</v>
      </c>
      <c r="G8" s="6" t="s">
        <v>1328</v>
      </c>
      <c r="H8" s="6"/>
      <c r="I8" s="6">
        <v>4</v>
      </c>
      <c r="J8" s="6" t="s">
        <v>1335</v>
      </c>
    </row>
    <row r="9" spans="2:10" x14ac:dyDescent="0.25">
      <c r="F9" s="6">
        <v>23</v>
      </c>
      <c r="G9" s="6" t="s">
        <v>1328</v>
      </c>
      <c r="H9" s="6"/>
      <c r="I9" s="6">
        <v>5</v>
      </c>
      <c r="J9" s="6" t="s">
        <v>1335</v>
      </c>
    </row>
    <row r="10" spans="2:10" x14ac:dyDescent="0.25">
      <c r="F10" s="6">
        <v>24</v>
      </c>
      <c r="G10" s="6" t="s">
        <v>1328</v>
      </c>
      <c r="H10" s="6"/>
      <c r="I10" s="6">
        <v>6</v>
      </c>
      <c r="J10" s="6" t="s">
        <v>1336</v>
      </c>
    </row>
    <row r="11" spans="2:10" x14ac:dyDescent="0.25">
      <c r="F11" s="6">
        <v>25</v>
      </c>
      <c r="G11" s="6" t="s">
        <v>1328</v>
      </c>
      <c r="H11" s="6"/>
      <c r="I11" s="6">
        <v>7</v>
      </c>
      <c r="J11" s="6" t="s">
        <v>1336</v>
      </c>
    </row>
    <row r="12" spans="2:10" x14ac:dyDescent="0.25">
      <c r="F12" s="6">
        <v>26</v>
      </c>
      <c r="G12" s="6" t="s">
        <v>1329</v>
      </c>
      <c r="H12" s="6"/>
      <c r="I12" s="6">
        <v>8</v>
      </c>
      <c r="J12" s="6" t="s">
        <v>1336</v>
      </c>
    </row>
    <row r="13" spans="2:10" x14ac:dyDescent="0.25">
      <c r="F13" s="6">
        <v>27</v>
      </c>
      <c r="G13" s="6" t="s">
        <v>1329</v>
      </c>
      <c r="H13" s="6"/>
      <c r="I13" s="6">
        <v>9</v>
      </c>
      <c r="J13" s="6" t="s">
        <v>1336</v>
      </c>
    </row>
    <row r="14" spans="2:10" x14ac:dyDescent="0.25">
      <c r="F14" s="6">
        <v>28</v>
      </c>
      <c r="G14" s="6" t="s">
        <v>1329</v>
      </c>
      <c r="H14" s="6"/>
      <c r="I14" s="6">
        <v>10</v>
      </c>
      <c r="J14" s="6" t="s">
        <v>1336</v>
      </c>
    </row>
    <row r="15" spans="2:10" x14ac:dyDescent="0.25">
      <c r="F15" s="6">
        <v>29</v>
      </c>
      <c r="G15" s="6" t="s">
        <v>1329</v>
      </c>
      <c r="H15" s="6"/>
      <c r="I15" s="6">
        <v>11</v>
      </c>
      <c r="J15" s="6" t="s">
        <v>1337</v>
      </c>
    </row>
    <row r="16" spans="2:10" x14ac:dyDescent="0.25">
      <c r="F16" s="6">
        <v>30</v>
      </c>
      <c r="G16" s="6" t="s">
        <v>1329</v>
      </c>
      <c r="H16" s="6"/>
      <c r="I16" s="6">
        <v>12</v>
      </c>
      <c r="J16" s="6" t="s">
        <v>1337</v>
      </c>
    </row>
    <row r="17" spans="6:10" x14ac:dyDescent="0.25">
      <c r="F17" s="6">
        <v>31</v>
      </c>
      <c r="G17" s="6" t="s">
        <v>1326</v>
      </c>
      <c r="H17" s="6"/>
      <c r="I17" s="6">
        <v>13</v>
      </c>
      <c r="J17" s="6" t="s">
        <v>1337</v>
      </c>
    </row>
    <row r="18" spans="6:10" x14ac:dyDescent="0.25">
      <c r="F18" s="6">
        <v>32</v>
      </c>
      <c r="G18" s="6" t="s">
        <v>1326</v>
      </c>
      <c r="H18" s="6"/>
      <c r="I18" s="6">
        <v>14</v>
      </c>
      <c r="J18" s="6" t="s">
        <v>1337</v>
      </c>
    </row>
    <row r="19" spans="6:10" x14ac:dyDescent="0.25">
      <c r="F19" s="6">
        <v>33</v>
      </c>
      <c r="G19" s="6" t="s">
        <v>1326</v>
      </c>
      <c r="H19" s="6"/>
      <c r="I19" s="6">
        <v>15</v>
      </c>
      <c r="J19" s="6" t="s">
        <v>1337</v>
      </c>
    </row>
    <row r="20" spans="6:10" x14ac:dyDescent="0.25">
      <c r="F20" s="6">
        <v>34</v>
      </c>
      <c r="G20" s="6" t="s">
        <v>1326</v>
      </c>
      <c r="H20" s="6"/>
      <c r="I20" s="6">
        <v>16</v>
      </c>
      <c r="J20" s="6" t="s">
        <v>1337</v>
      </c>
    </row>
    <row r="21" spans="6:10" x14ac:dyDescent="0.25">
      <c r="F21" s="6">
        <v>35</v>
      </c>
      <c r="G21" s="6" t="s">
        <v>1326</v>
      </c>
      <c r="H21" s="6"/>
      <c r="I21" s="6">
        <v>17</v>
      </c>
      <c r="J21" s="6" t="s">
        <v>1337</v>
      </c>
    </row>
    <row r="22" spans="6:10" x14ac:dyDescent="0.25">
      <c r="F22" s="6">
        <v>36</v>
      </c>
      <c r="G22" s="6" t="s">
        <v>1326</v>
      </c>
      <c r="H22" s="6"/>
      <c r="I22" s="6">
        <v>18</v>
      </c>
      <c r="J22" s="6" t="s">
        <v>1337</v>
      </c>
    </row>
    <row r="23" spans="6:10" x14ac:dyDescent="0.25">
      <c r="F23" s="6">
        <v>37</v>
      </c>
      <c r="G23" s="6" t="s">
        <v>1326</v>
      </c>
      <c r="H23" s="6"/>
      <c r="I23" s="6">
        <v>19</v>
      </c>
      <c r="J23" s="6" t="s">
        <v>1337</v>
      </c>
    </row>
    <row r="24" spans="6:10" x14ac:dyDescent="0.25">
      <c r="F24" s="6">
        <v>38</v>
      </c>
      <c r="G24" s="6" t="s">
        <v>1326</v>
      </c>
      <c r="H24" s="6"/>
      <c r="I24" s="6">
        <v>20</v>
      </c>
      <c r="J24" s="6" t="s">
        <v>1337</v>
      </c>
    </row>
    <row r="25" spans="6:10" x14ac:dyDescent="0.25">
      <c r="F25" s="6">
        <v>39</v>
      </c>
      <c r="G25" s="6" t="s">
        <v>1326</v>
      </c>
      <c r="H25" s="6"/>
      <c r="I25" s="6">
        <v>21</v>
      </c>
      <c r="J25" s="6" t="s">
        <v>1338</v>
      </c>
    </row>
    <row r="26" spans="6:10" x14ac:dyDescent="0.25">
      <c r="F26" s="6">
        <v>40</v>
      </c>
      <c r="G26" s="6" t="s">
        <v>1326</v>
      </c>
      <c r="H26" s="6"/>
      <c r="I26" s="6">
        <v>22</v>
      </c>
      <c r="J26" s="6" t="s">
        <v>1338</v>
      </c>
    </row>
    <row r="27" spans="6:10" x14ac:dyDescent="0.25">
      <c r="F27" s="6">
        <v>41</v>
      </c>
      <c r="G27" s="6" t="s">
        <v>1325</v>
      </c>
      <c r="H27" s="6"/>
      <c r="I27" s="6">
        <v>23</v>
      </c>
      <c r="J27" s="6" t="s">
        <v>1338</v>
      </c>
    </row>
    <row r="28" spans="6:10" x14ac:dyDescent="0.25">
      <c r="F28" s="6">
        <v>42</v>
      </c>
      <c r="G28" s="6" t="s">
        <v>1325</v>
      </c>
      <c r="H28" s="6"/>
      <c r="I28" s="6">
        <v>24</v>
      </c>
      <c r="J28" s="6" t="s">
        <v>1338</v>
      </c>
    </row>
    <row r="29" spans="6:10" x14ac:dyDescent="0.25">
      <c r="F29" s="6">
        <v>43</v>
      </c>
      <c r="G29" s="6" t="s">
        <v>1325</v>
      </c>
      <c r="H29" s="6"/>
      <c r="I29" s="6">
        <v>25</v>
      </c>
      <c r="J29" s="6" t="s">
        <v>1338</v>
      </c>
    </row>
    <row r="30" spans="6:10" x14ac:dyDescent="0.25">
      <c r="F30" s="6">
        <v>44</v>
      </c>
      <c r="G30" s="6" t="s">
        <v>1325</v>
      </c>
      <c r="H30" s="6"/>
      <c r="I30" s="6">
        <v>26</v>
      </c>
      <c r="J30" s="6" t="s">
        <v>1338</v>
      </c>
    </row>
    <row r="31" spans="6:10" x14ac:dyDescent="0.25">
      <c r="F31" s="6">
        <v>45</v>
      </c>
      <c r="G31" s="6" t="s">
        <v>1325</v>
      </c>
      <c r="H31" s="6"/>
      <c r="I31" s="6">
        <v>27</v>
      </c>
      <c r="J31" s="6" t="s">
        <v>1338</v>
      </c>
    </row>
    <row r="32" spans="6:10" x14ac:dyDescent="0.25">
      <c r="F32" s="6">
        <v>46</v>
      </c>
      <c r="G32" s="6" t="s">
        <v>1325</v>
      </c>
      <c r="H32" s="6"/>
      <c r="I32" s="6">
        <v>28</v>
      </c>
      <c r="J32" s="6" t="s">
        <v>1338</v>
      </c>
    </row>
    <row r="33" spans="6:10" x14ac:dyDescent="0.25">
      <c r="F33" s="6">
        <v>47</v>
      </c>
      <c r="G33" s="6" t="s">
        <v>1325</v>
      </c>
      <c r="H33" s="6"/>
      <c r="I33" s="6">
        <v>29</v>
      </c>
      <c r="J33" s="6" t="s">
        <v>1338</v>
      </c>
    </row>
    <row r="34" spans="6:10" x14ac:dyDescent="0.25">
      <c r="F34" s="6">
        <v>48</v>
      </c>
      <c r="G34" s="6" t="s">
        <v>1325</v>
      </c>
      <c r="H34" s="6"/>
      <c r="I34" s="6">
        <v>30</v>
      </c>
      <c r="J34" s="6" t="s">
        <v>1338</v>
      </c>
    </row>
    <row r="35" spans="6:10" x14ac:dyDescent="0.25">
      <c r="F35" s="6">
        <v>49</v>
      </c>
      <c r="G35" s="6" t="s">
        <v>1325</v>
      </c>
      <c r="H35" s="6"/>
      <c r="I35" s="6">
        <v>31</v>
      </c>
      <c r="J35" s="6" t="s">
        <v>1326</v>
      </c>
    </row>
    <row r="36" spans="6:10" x14ac:dyDescent="0.25">
      <c r="F36" s="6">
        <v>50</v>
      </c>
      <c r="G36" s="6" t="s">
        <v>1325</v>
      </c>
      <c r="H36" s="6"/>
      <c r="I36" s="6">
        <v>32</v>
      </c>
      <c r="J36" s="6" t="s">
        <v>1326</v>
      </c>
    </row>
    <row r="37" spans="6:10" x14ac:dyDescent="0.25">
      <c r="F37" s="6">
        <v>51</v>
      </c>
      <c r="G37" s="6" t="s">
        <v>1330</v>
      </c>
      <c r="H37" s="6"/>
      <c r="I37" s="6">
        <v>33</v>
      </c>
      <c r="J37" s="6" t="s">
        <v>1326</v>
      </c>
    </row>
    <row r="38" spans="6:10" x14ac:dyDescent="0.25">
      <c r="F38" s="6">
        <v>52</v>
      </c>
      <c r="G38" s="6" t="s">
        <v>1330</v>
      </c>
      <c r="H38" s="6"/>
      <c r="I38" s="6">
        <v>34</v>
      </c>
      <c r="J38" s="6" t="s">
        <v>1326</v>
      </c>
    </row>
    <row r="39" spans="6:10" x14ac:dyDescent="0.25">
      <c r="F39" s="6">
        <v>53</v>
      </c>
      <c r="G39" s="6" t="s">
        <v>1330</v>
      </c>
      <c r="H39" s="6"/>
      <c r="I39" s="6">
        <v>35</v>
      </c>
      <c r="J39" s="6" t="s">
        <v>1326</v>
      </c>
    </row>
    <row r="40" spans="6:10" x14ac:dyDescent="0.25">
      <c r="F40" s="6">
        <v>54</v>
      </c>
      <c r="G40" s="6" t="s">
        <v>1330</v>
      </c>
      <c r="H40" s="6"/>
      <c r="I40" s="6">
        <v>36</v>
      </c>
      <c r="J40" s="6" t="s">
        <v>1326</v>
      </c>
    </row>
    <row r="41" spans="6:10" x14ac:dyDescent="0.25">
      <c r="F41" s="6">
        <v>55</v>
      </c>
      <c r="G41" s="6" t="s">
        <v>1330</v>
      </c>
      <c r="H41" s="6"/>
      <c r="I41" s="6">
        <v>37</v>
      </c>
      <c r="J41" s="6" t="s">
        <v>1326</v>
      </c>
    </row>
    <row r="42" spans="6:10" x14ac:dyDescent="0.25">
      <c r="F42" s="6">
        <v>56</v>
      </c>
      <c r="G42" s="6" t="s">
        <v>1330</v>
      </c>
      <c r="H42" s="6"/>
      <c r="I42" s="6">
        <v>38</v>
      </c>
      <c r="J42" s="6" t="s">
        <v>1326</v>
      </c>
    </row>
    <row r="43" spans="6:10" x14ac:dyDescent="0.25">
      <c r="F43" s="6">
        <v>57</v>
      </c>
      <c r="G43" s="6" t="s">
        <v>1330</v>
      </c>
      <c r="H43" s="6"/>
      <c r="I43" s="6">
        <v>39</v>
      </c>
      <c r="J43" s="6" t="s">
        <v>1326</v>
      </c>
    </row>
    <row r="44" spans="6:10" x14ac:dyDescent="0.25">
      <c r="F44" s="6">
        <v>58</v>
      </c>
      <c r="G44" s="6" t="s">
        <v>1330</v>
      </c>
      <c r="H44" s="6"/>
      <c r="I44" s="6">
        <v>40</v>
      </c>
      <c r="J44" s="6" t="s">
        <v>1326</v>
      </c>
    </row>
    <row r="45" spans="6:10" x14ac:dyDescent="0.25">
      <c r="F45" s="6">
        <v>59</v>
      </c>
      <c r="G45" s="6" t="s">
        <v>1330</v>
      </c>
      <c r="H45" s="6"/>
      <c r="I45" s="6">
        <v>41</v>
      </c>
      <c r="J45" s="6" t="s">
        <v>1339</v>
      </c>
    </row>
    <row r="46" spans="6:10" x14ac:dyDescent="0.25">
      <c r="F46" s="6">
        <v>60</v>
      </c>
      <c r="G46" s="6" t="s">
        <v>1330</v>
      </c>
      <c r="H46" s="6"/>
      <c r="I46" s="6">
        <v>42</v>
      </c>
      <c r="J46" s="6" t="s">
        <v>1339</v>
      </c>
    </row>
    <row r="47" spans="6:10" x14ac:dyDescent="0.25">
      <c r="F47" s="6">
        <v>61</v>
      </c>
      <c r="G47" s="6" t="s">
        <v>1331</v>
      </c>
      <c r="H47" s="6"/>
      <c r="I47" s="6">
        <v>43</v>
      </c>
      <c r="J47" s="6" t="s">
        <v>1339</v>
      </c>
    </row>
    <row r="48" spans="6:10" x14ac:dyDescent="0.25">
      <c r="F48" s="6">
        <v>62</v>
      </c>
      <c r="G48" s="6" t="s">
        <v>1331</v>
      </c>
      <c r="H48" s="6"/>
      <c r="I48" s="6">
        <v>44</v>
      </c>
      <c r="J48" s="6" t="s">
        <v>1339</v>
      </c>
    </row>
    <row r="49" spans="6:10" x14ac:dyDescent="0.25">
      <c r="F49" s="6">
        <v>63</v>
      </c>
      <c r="G49" s="6" t="s">
        <v>1331</v>
      </c>
      <c r="H49" s="6"/>
      <c r="I49" s="6">
        <v>45</v>
      </c>
      <c r="J49" s="6" t="s">
        <v>1339</v>
      </c>
    </row>
    <row r="50" spans="6:10" x14ac:dyDescent="0.25">
      <c r="F50" s="6">
        <v>64</v>
      </c>
      <c r="G50" s="6" t="s">
        <v>1331</v>
      </c>
      <c r="H50" s="6"/>
      <c r="I50" s="6">
        <v>46</v>
      </c>
      <c r="J50" s="6" t="s">
        <v>1339</v>
      </c>
    </row>
    <row r="51" spans="6:10" x14ac:dyDescent="0.25">
      <c r="F51" s="6">
        <v>65</v>
      </c>
      <c r="G51" s="6" t="s">
        <v>1331</v>
      </c>
      <c r="H51" s="6"/>
      <c r="I51" s="6">
        <v>47</v>
      </c>
      <c r="J51" s="6" t="s">
        <v>1339</v>
      </c>
    </row>
    <row r="52" spans="6:10" x14ac:dyDescent="0.25">
      <c r="F52" s="6">
        <v>66</v>
      </c>
      <c r="G52" s="6" t="s">
        <v>1331</v>
      </c>
      <c r="H52" s="6"/>
      <c r="I52" s="6">
        <v>48</v>
      </c>
      <c r="J52" s="6" t="s">
        <v>1339</v>
      </c>
    </row>
    <row r="53" spans="6:10" x14ac:dyDescent="0.25">
      <c r="F53" s="6">
        <v>67</v>
      </c>
      <c r="G53" s="6" t="s">
        <v>1331</v>
      </c>
      <c r="H53" s="6"/>
      <c r="I53" s="6">
        <v>49</v>
      </c>
      <c r="J53" s="6" t="s">
        <v>1339</v>
      </c>
    </row>
    <row r="54" spans="6:10" x14ac:dyDescent="0.25">
      <c r="F54" s="6">
        <v>68</v>
      </c>
      <c r="G54" s="6" t="s">
        <v>1331</v>
      </c>
      <c r="H54" s="6"/>
      <c r="I54" s="6">
        <v>50</v>
      </c>
      <c r="J54" s="6" t="s">
        <v>1339</v>
      </c>
    </row>
    <row r="55" spans="6:10" x14ac:dyDescent="0.25">
      <c r="F55" s="6">
        <v>69</v>
      </c>
      <c r="G55" s="6" t="s">
        <v>1331</v>
      </c>
      <c r="H55" s="6"/>
      <c r="I55" s="6"/>
      <c r="J55" s="6"/>
    </row>
    <row r="56" spans="6:10" x14ac:dyDescent="0.25">
      <c r="F56" s="6">
        <v>70</v>
      </c>
      <c r="G56" s="6" t="s">
        <v>1331</v>
      </c>
      <c r="H56" s="6"/>
      <c r="I56" s="6"/>
      <c r="J56" s="6"/>
    </row>
    <row r="57" spans="6:10" x14ac:dyDescent="0.25">
      <c r="F57" s="6">
        <v>71</v>
      </c>
      <c r="G57" s="6" t="s">
        <v>1331</v>
      </c>
      <c r="H57" s="6"/>
      <c r="I57" s="6"/>
      <c r="J57" s="6"/>
    </row>
    <row r="58" spans="6:10" x14ac:dyDescent="0.25">
      <c r="F58" s="6">
        <v>72</v>
      </c>
      <c r="G58" s="6" t="s">
        <v>1331</v>
      </c>
      <c r="H58" s="6"/>
      <c r="I58" s="6"/>
      <c r="J58" s="6"/>
    </row>
    <row r="59" spans="6:10" x14ac:dyDescent="0.25">
      <c r="F59" s="6">
        <v>73</v>
      </c>
      <c r="G59" s="6" t="s">
        <v>1331</v>
      </c>
      <c r="H59" s="6"/>
      <c r="I59" s="6"/>
      <c r="J59" s="6"/>
    </row>
    <row r="60" spans="6:10" x14ac:dyDescent="0.25">
      <c r="F60" s="6">
        <v>74</v>
      </c>
      <c r="G60" s="6" t="s">
        <v>1331</v>
      </c>
      <c r="H60" s="6"/>
      <c r="I60" s="6"/>
      <c r="J60" s="6"/>
    </row>
    <row r="61" spans="6:10" x14ac:dyDescent="0.25">
      <c r="F61" s="6">
        <v>75</v>
      </c>
      <c r="G61" s="6" t="s">
        <v>1331</v>
      </c>
      <c r="H61" s="6"/>
      <c r="I61" s="6"/>
      <c r="J61" s="6"/>
    </row>
    <row r="62" spans="6:10" x14ac:dyDescent="0.25">
      <c r="F62" s="6">
        <v>76</v>
      </c>
      <c r="G62" s="6" t="s">
        <v>1331</v>
      </c>
      <c r="H62" s="6"/>
      <c r="I62" s="6"/>
      <c r="J62" s="6"/>
    </row>
    <row r="63" spans="6:10" x14ac:dyDescent="0.25">
      <c r="F63" s="6">
        <v>77</v>
      </c>
      <c r="G63" s="6" t="s">
        <v>1331</v>
      </c>
      <c r="H63" s="6"/>
      <c r="I63" s="6"/>
      <c r="J63" s="6"/>
    </row>
    <row r="64" spans="6:10" x14ac:dyDescent="0.25">
      <c r="F64" s="6">
        <v>78</v>
      </c>
      <c r="G64" s="6" t="s">
        <v>1331</v>
      </c>
      <c r="H64" s="6"/>
      <c r="I64" s="6"/>
      <c r="J64" s="6"/>
    </row>
    <row r="65" spans="6:10" x14ac:dyDescent="0.25">
      <c r="F65" s="6">
        <v>79</v>
      </c>
      <c r="G65" s="6" t="s">
        <v>1331</v>
      </c>
      <c r="H65" s="6"/>
      <c r="I65" s="6"/>
      <c r="J65" s="6"/>
    </row>
    <row r="66" spans="6:10" x14ac:dyDescent="0.25">
      <c r="F66" s="6">
        <v>80</v>
      </c>
      <c r="G66" s="6" t="s">
        <v>1331</v>
      </c>
      <c r="H66" s="6"/>
      <c r="I66" s="6"/>
      <c r="J66" s="6"/>
    </row>
    <row r="67" spans="6:10" x14ac:dyDescent="0.25">
      <c r="F67" s="6">
        <v>81</v>
      </c>
      <c r="G67" s="6" t="s">
        <v>1331</v>
      </c>
      <c r="H67" s="6"/>
      <c r="I67" s="6"/>
      <c r="J67" s="6"/>
    </row>
    <row r="68" spans="6:10" x14ac:dyDescent="0.25">
      <c r="F68" s="6">
        <v>82</v>
      </c>
      <c r="G68" s="6" t="s">
        <v>1331</v>
      </c>
      <c r="H68" s="6"/>
      <c r="I68" s="6"/>
      <c r="J68" s="6"/>
    </row>
    <row r="69" spans="6:10" x14ac:dyDescent="0.25">
      <c r="F69" s="6">
        <v>83</v>
      </c>
      <c r="G69" s="6" t="s">
        <v>1331</v>
      </c>
      <c r="H69" s="6"/>
      <c r="I69" s="6"/>
      <c r="J69" s="6"/>
    </row>
    <row r="70" spans="6:10" x14ac:dyDescent="0.25">
      <c r="F70" s="6">
        <v>84</v>
      </c>
      <c r="G70" s="6" t="s">
        <v>1331</v>
      </c>
      <c r="H70" s="6"/>
      <c r="I70" s="6"/>
      <c r="J70" s="6"/>
    </row>
    <row r="71" spans="6:10" x14ac:dyDescent="0.25">
      <c r="F71" s="6">
        <v>85</v>
      </c>
      <c r="G71" s="6" t="s">
        <v>1331</v>
      </c>
      <c r="H71" s="6"/>
      <c r="I71" s="6"/>
      <c r="J71" s="6"/>
    </row>
    <row r="72" spans="6:10" x14ac:dyDescent="0.25">
      <c r="F72" s="6">
        <v>86</v>
      </c>
      <c r="G72" s="6" t="s">
        <v>1331</v>
      </c>
      <c r="H72" s="6"/>
      <c r="I72" s="6"/>
      <c r="J72" s="6"/>
    </row>
    <row r="73" spans="6:10" x14ac:dyDescent="0.25">
      <c r="F73" s="6">
        <v>87</v>
      </c>
      <c r="G73" s="6" t="s">
        <v>1331</v>
      </c>
      <c r="H73" s="6"/>
      <c r="I73" s="6"/>
      <c r="J73" s="6"/>
    </row>
    <row r="74" spans="6:10" x14ac:dyDescent="0.25">
      <c r="F74" s="6">
        <v>88</v>
      </c>
      <c r="G74" s="6" t="s">
        <v>1331</v>
      </c>
      <c r="H74" s="6"/>
      <c r="I74" s="6"/>
      <c r="J74" s="6"/>
    </row>
    <row r="75" spans="6:10" x14ac:dyDescent="0.25">
      <c r="F75" s="6">
        <v>89</v>
      </c>
      <c r="G75" s="6" t="s">
        <v>1331</v>
      </c>
      <c r="H75" s="6"/>
      <c r="I75" s="6"/>
      <c r="J75" s="6"/>
    </row>
    <row r="76" spans="6:10" x14ac:dyDescent="0.25">
      <c r="F76" s="6">
        <v>90</v>
      </c>
      <c r="G76" s="6" t="s">
        <v>1331</v>
      </c>
      <c r="H76" s="6"/>
      <c r="I76" s="6"/>
      <c r="J76" s="6"/>
    </row>
    <row r="77" spans="6:10" x14ac:dyDescent="0.25">
      <c r="F77" s="6">
        <v>91</v>
      </c>
      <c r="G77" s="6" t="s">
        <v>1331</v>
      </c>
      <c r="H77" s="6"/>
      <c r="I77" s="6"/>
      <c r="J77" s="6"/>
    </row>
    <row r="78" spans="6:10" x14ac:dyDescent="0.25">
      <c r="F78" s="6">
        <v>92</v>
      </c>
      <c r="G78" s="6" t="s">
        <v>1331</v>
      </c>
      <c r="H78" s="6"/>
      <c r="I78" s="6"/>
      <c r="J78" s="6"/>
    </row>
    <row r="79" spans="6:10" x14ac:dyDescent="0.25">
      <c r="F79" s="6">
        <v>93</v>
      </c>
      <c r="G79" s="6" t="s">
        <v>1331</v>
      </c>
      <c r="H79" s="6"/>
      <c r="I79" s="6"/>
      <c r="J79" s="6"/>
    </row>
    <row r="80" spans="6:10" x14ac:dyDescent="0.25">
      <c r="F80" s="6">
        <v>94</v>
      </c>
      <c r="G80" s="6" t="s">
        <v>1331</v>
      </c>
      <c r="H80" s="6"/>
      <c r="I80" s="6"/>
      <c r="J80" s="6"/>
    </row>
    <row r="81" spans="6:10" x14ac:dyDescent="0.25">
      <c r="F81" s="6">
        <v>95</v>
      </c>
      <c r="G81" s="6" t="s">
        <v>1331</v>
      </c>
      <c r="H81" s="6"/>
      <c r="I81" s="6"/>
      <c r="J81" s="6"/>
    </row>
    <row r="82" spans="6:10" x14ac:dyDescent="0.25">
      <c r="F82" s="6">
        <v>96</v>
      </c>
      <c r="G82" s="6" t="s">
        <v>1331</v>
      </c>
      <c r="H82" s="6"/>
      <c r="I82" s="6"/>
      <c r="J82" s="6"/>
    </row>
    <row r="83" spans="6:10" x14ac:dyDescent="0.25">
      <c r="F83" s="6">
        <v>97</v>
      </c>
      <c r="G83" s="6" t="s">
        <v>1331</v>
      </c>
      <c r="H83" s="6"/>
      <c r="I83" s="6"/>
      <c r="J83" s="6"/>
    </row>
    <row r="84" spans="6:10" x14ac:dyDescent="0.25">
      <c r="F84" s="6">
        <v>98</v>
      </c>
      <c r="G84" s="6" t="s">
        <v>1331</v>
      </c>
      <c r="H84" s="6"/>
      <c r="I84" s="6"/>
      <c r="J84" s="6"/>
    </row>
    <row r="85" spans="6:10" x14ac:dyDescent="0.25">
      <c r="F85" s="6">
        <v>99</v>
      </c>
      <c r="G85" s="6" t="s">
        <v>1331</v>
      </c>
      <c r="H85" s="6"/>
      <c r="I85" s="6"/>
      <c r="J85" s="6"/>
    </row>
    <row r="86" spans="6:10" x14ac:dyDescent="0.25">
      <c r="F86" s="6">
        <v>100</v>
      </c>
      <c r="G86" s="6" t="s">
        <v>1331</v>
      </c>
      <c r="H86" s="6"/>
      <c r="I86" s="6"/>
      <c r="J86" s="6"/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Base de Dados</vt:lpstr>
      <vt:lpstr>Dinâmicas</vt:lpstr>
      <vt:lpstr>Painel</vt:lpstr>
      <vt:lpstr>Informações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coelho</dc:creator>
  <cp:lastModifiedBy>Paulo Henrique Faria</cp:lastModifiedBy>
  <dcterms:created xsi:type="dcterms:W3CDTF">2019-12-30T13:30:13Z</dcterms:created>
  <dcterms:modified xsi:type="dcterms:W3CDTF">2021-06-05T16:21:25Z</dcterms:modified>
</cp:coreProperties>
</file>