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Qualidade planilhas para vender\9  Dashboard Segurança do Trabalho\09 Planilhas Dashboard\"/>
    </mc:Choice>
  </mc:AlternateContent>
  <xr:revisionPtr revIDLastSave="0" documentId="8_{601B68D8-AD9E-4C77-946C-F28616003A4B}" xr6:coauthVersionLast="47" xr6:coauthVersionMax="47" xr10:uidLastSave="{00000000-0000-0000-0000-000000000000}"/>
  <bookViews>
    <workbookView xWindow="-120" yWindow="-120" windowWidth="20730" windowHeight="11160" activeTab="2" xr2:uid="{AA2393FF-3305-490E-B43C-CAF61FE48FCF}"/>
  </bookViews>
  <sheets>
    <sheet name="Dados" sheetId="1" r:id="rId1"/>
    <sheet name="Planilha" sheetId="2" r:id="rId2"/>
    <sheet name="Dashboard" sheetId="3" r:id="rId3"/>
  </sheets>
  <definedNames>
    <definedName name="SegmentaçãodeDados_Ano_Ocorrência">#N/A</definedName>
    <definedName name="SegmentaçãodeDados_Mês_Ocorrência">#N/A</definedName>
  </definedNames>
  <calcPr calcId="18102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B10" i="2"/>
  <c r="B7" i="2"/>
  <c r="B35" i="2" l="1"/>
  <c r="B36" i="2"/>
  <c r="B37" i="2"/>
  <c r="B38" i="2"/>
  <c r="B39" i="2"/>
  <c r="B34" i="2"/>
  <c r="B28" i="2"/>
  <c r="B29" i="2"/>
  <c r="B30" i="2"/>
  <c r="B31" i="2"/>
  <c r="B27" i="2"/>
  <c r="B22" i="2"/>
  <c r="B23" i="2"/>
  <c r="B24" i="2"/>
  <c r="B21" i="2"/>
  <c r="B17" i="2"/>
  <c r="B18" i="2"/>
  <c r="B16" i="2"/>
  <c r="B13" i="2"/>
  <c r="B12" i="2"/>
  <c r="B9" i="2"/>
  <c r="B4" i="2"/>
  <c r="B3" i="2"/>
  <c r="C40" i="2" l="1"/>
  <c r="C10" i="2"/>
  <c r="C12" i="2"/>
  <c r="C22" i="2"/>
  <c r="C7" i="2"/>
  <c r="C13" i="2"/>
  <c r="C21" i="2"/>
  <c r="C27" i="2"/>
  <c r="C28" i="2"/>
  <c r="C37" i="2"/>
  <c r="C29" i="2"/>
  <c r="C38" i="2"/>
  <c r="C3" i="2"/>
  <c r="C17" i="2"/>
  <c r="C9" i="2"/>
  <c r="C16" i="2"/>
  <c r="C24" i="2"/>
  <c r="C31" i="2"/>
  <c r="C34" i="2"/>
  <c r="C36" i="2"/>
  <c r="C18" i="2"/>
  <c r="C23" i="2"/>
  <c r="C30" i="2"/>
  <c r="C39" i="2"/>
  <c r="C35" i="2"/>
  <c r="C4" i="2"/>
  <c r="C8" i="2"/>
</calcChain>
</file>

<file path=xl/sharedStrings.xml><?xml version="1.0" encoding="utf-8"?>
<sst xmlns="http://schemas.openxmlformats.org/spreadsheetml/2006/main" count="325" uniqueCount="66">
  <si>
    <t>Tipo de Ocorrência</t>
  </si>
  <si>
    <t>Nome</t>
  </si>
  <si>
    <t>Ano Ocorrência</t>
  </si>
  <si>
    <t>Mês Ocorrência</t>
  </si>
  <si>
    <t>Data Ocorrência</t>
  </si>
  <si>
    <t>Dia Ocorrência</t>
  </si>
  <si>
    <t>Turno Ocorrência</t>
  </si>
  <si>
    <t>Local Ocorrência</t>
  </si>
  <si>
    <t>Genêro</t>
  </si>
  <si>
    <t>Idade</t>
  </si>
  <si>
    <t>Faixa Etária</t>
  </si>
  <si>
    <t>Acidente</t>
  </si>
  <si>
    <t>Domingo</t>
  </si>
  <si>
    <t>Manhã</t>
  </si>
  <si>
    <t>Masculino</t>
  </si>
  <si>
    <t>0 a 18 Anos</t>
  </si>
  <si>
    <t>Incidente</t>
  </si>
  <si>
    <t>Segunda</t>
  </si>
  <si>
    <t>Tarde</t>
  </si>
  <si>
    <t>Feminino</t>
  </si>
  <si>
    <t>24 a 28 Anos</t>
  </si>
  <si>
    <t>Noite</t>
  </si>
  <si>
    <t>19 a 23 Anos</t>
  </si>
  <si>
    <t>Paulo</t>
  </si>
  <si>
    <t>Terça</t>
  </si>
  <si>
    <t>Quarta</t>
  </si>
  <si>
    <t>Logistica</t>
  </si>
  <si>
    <t>39 a 43 Anos</t>
  </si>
  <si>
    <t>Sexta</t>
  </si>
  <si>
    <t>59 Anos ou Mais</t>
  </si>
  <si>
    <t>Março</t>
  </si>
  <si>
    <t>Manutenção</t>
  </si>
  <si>
    <t>Quinta</t>
  </si>
  <si>
    <t>Abril</t>
  </si>
  <si>
    <t>Julho</t>
  </si>
  <si>
    <t>Vinicius</t>
  </si>
  <si>
    <t xml:space="preserve">Julia </t>
  </si>
  <si>
    <t>Ana</t>
  </si>
  <si>
    <t>Kelly</t>
  </si>
  <si>
    <t>Marcelo</t>
  </si>
  <si>
    <t>João</t>
  </si>
  <si>
    <t>Peças</t>
  </si>
  <si>
    <t>Operacional</t>
  </si>
  <si>
    <t>Soma de Ano Ocorrência</t>
  </si>
  <si>
    <t>Soma de Idade</t>
  </si>
  <si>
    <t>ID</t>
  </si>
  <si>
    <t>Soma de ID</t>
  </si>
  <si>
    <t>Tab.1 - Tipo de Ocorrência</t>
  </si>
  <si>
    <t>Tab.2 - Ocorrência por Ano</t>
  </si>
  <si>
    <t>Tab.3 - Genêro</t>
  </si>
  <si>
    <t>Tab.4 - Turno da Ocorrência</t>
  </si>
  <si>
    <t>Tab.5 - Local da Ocorrência</t>
  </si>
  <si>
    <t>Tab.6 - Faixa Etária</t>
  </si>
  <si>
    <t>Tab.7 - Dia da Ocorrência</t>
  </si>
  <si>
    <t>Setembro</t>
  </si>
  <si>
    <t>Sábado</t>
  </si>
  <si>
    <t>Ricardo</t>
  </si>
  <si>
    <t>Jonas</t>
  </si>
  <si>
    <t>Janeiro</t>
  </si>
  <si>
    <t>Fevereiro</t>
  </si>
  <si>
    <t>Maio</t>
  </si>
  <si>
    <t>Junho</t>
  </si>
  <si>
    <t>Agosto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</si>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</sst>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dd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/>
    <xf numFmtId="0" fontId="0" fillId="3" borderId="0" xfId="0" applyFill="1"/>
  </cellXfs>
  <cellStyles count="2">
    <cellStyle name="Normal" xfId="0" builtinId="0"/>
    <cellStyle name="Porcentagem" xfId="1" builtinId="5"/>
  </cellStyles>
  <dxfs count="19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dd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5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border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 diagonalUp="1">
        <left style="thick">
          <color theme="1"/>
        </left>
        <right style="thick">
          <color theme="1"/>
        </right>
        <top style="thick">
          <color theme="1"/>
        </top>
        <bottom style="thick">
          <color theme="1"/>
        </bottom>
        <diagonal style="thick">
          <color theme="1"/>
        </diagonal>
        <vertical/>
        <horizontal/>
      </border>
    </dxf>
  </dxfs>
  <tableStyles count="2" defaultTableStyle="TableStyleMedium2" defaultPivotStyle="PivotStyleLight16">
    <tableStyle name="SlicerStyleLight1 2" pivot="0" table="0" count="2" xr9:uid="{47661260-B369-48AF-8716-9D453FE9E242}">
      <tableStyleElement type="wholeTable" dxfId="18"/>
      <tableStyleElement type="headerRow" dxfId="17"/>
    </tableStyle>
    <tableStyle name="SlicerStyleLight1 3" pivot="0" table="0" count="10" xr9:uid="{B54E6659-91E5-47AB-A9FD-DEBE57BC8888}">
      <tableStyleElement type="wholeTable" dxfId="16"/>
      <tableStyleElement type="headerRow" dxfId="15"/>
    </tableStyle>
  </tableStyles>
  <colors>
    <mruColors>
      <color rgb="FFFF0066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b/>
            <i val="0"/>
            <sz val="12"/>
            <color theme="0"/>
          </font>
          <fill>
            <patternFill patternType="solid">
              <fgColor theme="4" tint="0.59999389629810485"/>
              <bgColor rgb="FF92D050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1 3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Planilha!$A$21:$A$24</c:f>
              <c:strCache>
                <c:ptCount val="4"/>
                <c:pt idx="0">
                  <c:v>Manutenção</c:v>
                </c:pt>
                <c:pt idx="1">
                  <c:v>Peças</c:v>
                </c:pt>
                <c:pt idx="2">
                  <c:v>Logistica</c:v>
                </c:pt>
                <c:pt idx="3">
                  <c:v>Operacional</c:v>
                </c:pt>
              </c:strCache>
            </c:strRef>
          </c:cat>
          <c:val>
            <c:numRef>
              <c:f>Planilha!$B$21:$B$24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E-41B9-842B-7EFA8CB6B7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667507664"/>
        <c:axId val="667507992"/>
        <c:axId val="512980936"/>
      </c:bar3DChart>
      <c:catAx>
        <c:axId val="66750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67507992"/>
        <c:crosses val="autoZero"/>
        <c:auto val="1"/>
        <c:lblAlgn val="ctr"/>
        <c:lblOffset val="100"/>
        <c:noMultiLvlLbl val="0"/>
      </c:catAx>
      <c:valAx>
        <c:axId val="667507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67507664"/>
        <c:crosses val="autoZero"/>
        <c:crossBetween val="between"/>
      </c:valAx>
      <c:serAx>
        <c:axId val="512980936"/>
        <c:scaling>
          <c:orientation val="minMax"/>
        </c:scaling>
        <c:delete val="1"/>
        <c:axPos val="b"/>
        <c:majorTickMark val="out"/>
        <c:minorTickMark val="none"/>
        <c:tickLblPos val="nextTo"/>
        <c:crossAx val="66750799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Planilha!$A$27:$A$31</c:f>
              <c:strCache>
                <c:ptCount val="5"/>
                <c:pt idx="0">
                  <c:v>19 a 23 Anos</c:v>
                </c:pt>
                <c:pt idx="1">
                  <c:v>24 a 28 Anos</c:v>
                </c:pt>
                <c:pt idx="2">
                  <c:v>59 Anos ou Mais</c:v>
                </c:pt>
                <c:pt idx="3">
                  <c:v>0 a 18 Anos</c:v>
                </c:pt>
                <c:pt idx="4">
                  <c:v>39 a 43 Anos</c:v>
                </c:pt>
              </c:strCache>
            </c:strRef>
          </c:cat>
          <c:val>
            <c:numRef>
              <c:f>Planilha!$B$27:$B$31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9-4587-990E-C79D15CA46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9561888"/>
        <c:axId val="509557952"/>
      </c:barChart>
      <c:catAx>
        <c:axId val="509561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09557952"/>
        <c:crosses val="autoZero"/>
        <c:auto val="1"/>
        <c:lblAlgn val="ctr"/>
        <c:lblOffset val="100"/>
        <c:noMultiLvlLbl val="0"/>
      </c:catAx>
      <c:valAx>
        <c:axId val="5095579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0956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Planilha!$A$34:$A$40</c:f>
              <c:strCache>
                <c:ptCount val="7"/>
                <c:pt idx="0">
                  <c:v>Segunda</c:v>
                </c:pt>
                <c:pt idx="1">
                  <c:v>Terça</c:v>
                </c:pt>
                <c:pt idx="2">
                  <c:v>Quarta</c:v>
                </c:pt>
                <c:pt idx="3">
                  <c:v>Quinta</c:v>
                </c:pt>
                <c:pt idx="4">
                  <c:v>Sexta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Planilha!$B$34:$B$40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A-467A-B7BB-20ABA345425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67515536"/>
        <c:axId val="667516848"/>
      </c:barChart>
      <c:catAx>
        <c:axId val="6675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667516848"/>
        <c:crosses val="autoZero"/>
        <c:auto val="1"/>
        <c:lblAlgn val="ctr"/>
        <c:lblOffset val="100"/>
        <c:noMultiLvlLbl val="0"/>
      </c:catAx>
      <c:valAx>
        <c:axId val="667516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6751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Planilha!$A$7:$A$10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Planilha!$B$7:$B$10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7-4F29-A814-3E491FEE48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93316288"/>
        <c:axId val="1049614432"/>
      </c:barChart>
      <c:catAx>
        <c:axId val="79331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049614432"/>
        <c:crosses val="autoZero"/>
        <c:auto val="1"/>
        <c:lblAlgn val="ctr"/>
        <c:lblOffset val="100"/>
        <c:noMultiLvlLbl val="0"/>
      </c:catAx>
      <c:valAx>
        <c:axId val="10496144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9331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13" Type="http://schemas.openxmlformats.org/officeDocument/2006/relationships/chart" Target="../charts/chart2.xml"/><Relationship Id="rId18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chart" Target="../charts/chart1.xml"/><Relationship Id="rId17" Type="http://schemas.openxmlformats.org/officeDocument/2006/relationships/image" Target="../media/image11.png"/><Relationship Id="rId2" Type="http://schemas.microsoft.com/office/2007/relationships/hdphoto" Target="../media/hdphoto1.wdp"/><Relationship Id="rId16" Type="http://schemas.openxmlformats.org/officeDocument/2006/relationships/image" Target="../media/image10.svg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8.png"/><Relationship Id="rId5" Type="http://schemas.openxmlformats.org/officeDocument/2006/relationships/image" Target="../media/image3.png"/><Relationship Id="rId15" Type="http://schemas.openxmlformats.org/officeDocument/2006/relationships/image" Target="../media/image9.png"/><Relationship Id="rId10" Type="http://schemas.openxmlformats.org/officeDocument/2006/relationships/image" Target="../media/image7.png"/><Relationship Id="rId19" Type="http://schemas.openxmlformats.org/officeDocument/2006/relationships/chart" Target="../charts/chart4.xml"/><Relationship Id="rId4" Type="http://schemas.microsoft.com/office/2007/relationships/hdphoto" Target="../media/hdphoto2.wdp"/><Relationship Id="rId9" Type="http://schemas.openxmlformats.org/officeDocument/2006/relationships/image" Target="../media/image6.png"/><Relationship Id="rId1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0</xdr:row>
          <xdr:rowOff>57150</xdr:rowOff>
        </xdr:from>
        <xdr:to>
          <xdr:col>13</xdr:col>
          <xdr:colOff>266700</xdr:colOff>
          <xdr:row>2</xdr:row>
          <xdr:rowOff>95250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DASHBOARD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43543</xdr:colOff>
      <xdr:row>5</xdr:row>
      <xdr:rowOff>174171</xdr:rowOff>
    </xdr:from>
    <xdr:to>
      <xdr:col>30</xdr:col>
      <xdr:colOff>186418</xdr:colOff>
      <xdr:row>44</xdr:row>
      <xdr:rowOff>131989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62743" y="1099457"/>
          <a:ext cx="17211675" cy="7381875"/>
        </a:xfrm>
        <a:prstGeom prst="rect">
          <a:avLst/>
        </a:prstGeom>
        <a:solidFill>
          <a:srgbClr val="FFFFFF">
            <a:alpha val="30196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136979</xdr:colOff>
      <xdr:row>8</xdr:row>
      <xdr:rowOff>62291</xdr:rowOff>
    </xdr:from>
    <xdr:to>
      <xdr:col>34</xdr:col>
      <xdr:colOff>152400</xdr:colOff>
      <xdr:row>46</xdr:row>
      <xdr:rowOff>97971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36979" y="824291"/>
          <a:ext cx="20741821" cy="7067851"/>
        </a:xfrm>
        <a:prstGeom prst="rect">
          <a:avLst/>
        </a:prstGeom>
        <a:gradFill flip="none" rotWithShape="1">
          <a:gsLst>
            <a:gs pos="0">
              <a:schemeClr val="bg1">
                <a:lumMod val="85000"/>
                <a:shade val="30000"/>
                <a:satMod val="115000"/>
              </a:schemeClr>
            </a:gs>
            <a:gs pos="50000">
              <a:schemeClr val="bg1">
                <a:lumMod val="85000"/>
                <a:shade val="67500"/>
                <a:satMod val="115000"/>
              </a:schemeClr>
            </a:gs>
            <a:gs pos="100000">
              <a:schemeClr val="bg1">
                <a:lumMod val="85000"/>
                <a:shade val="100000"/>
                <a:satMod val="115000"/>
              </a:schemeClr>
            </a:gs>
          </a:gsLst>
          <a:lin ang="13500000" scaled="1"/>
          <a:tileRect/>
        </a:gradFill>
        <a:ln w="762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96572</xdr:colOff>
      <xdr:row>5</xdr:row>
      <xdr:rowOff>105833</xdr:rowOff>
    </xdr:from>
    <xdr:to>
      <xdr:col>8</xdr:col>
      <xdr:colOff>381000</xdr:colOff>
      <xdr:row>7</xdr:row>
      <xdr:rowOff>383117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o Ocorrência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 Ocorrê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572" y="105833"/>
              <a:ext cx="1752297" cy="6582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391886</xdr:colOff>
      <xdr:row>5</xdr:row>
      <xdr:rowOff>93622</xdr:rowOff>
    </xdr:from>
    <xdr:to>
      <xdr:col>27</xdr:col>
      <xdr:colOff>381000</xdr:colOff>
      <xdr:row>8</xdr:row>
      <xdr:rowOff>21772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Mês Ocorrência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 Ocorrê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68686" y="93622"/>
              <a:ext cx="11571514" cy="690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0</xdr:col>
      <xdr:colOff>238125</xdr:colOff>
      <xdr:row>9</xdr:row>
      <xdr:rowOff>97088</xdr:rowOff>
    </xdr:from>
    <xdr:to>
      <xdr:col>1</xdr:col>
      <xdr:colOff>204120</xdr:colOff>
      <xdr:row>11</xdr:row>
      <xdr:rowOff>188662</xdr:rowOff>
    </xdr:to>
    <xdr:pic>
      <xdr:nvPicPr>
        <xdr:cNvPr id="8" name="Imagem 7" descr="Resultado de imagem para SEGURANÇA DO TRABALH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49250" y1="44800" x2="49250" y2="44800"/>
                      <a14:foregroundMark x1="76167" y1="23800" x2="76167" y2="23800"/>
                      <a14:foregroundMark x1="56833" y1="8000" x2="56833" y2="8000"/>
                      <a14:foregroundMark x1="48250" y1="5500" x2="48250" y2="5500"/>
                      <a14:foregroundMark x1="20917" y1="71500" x2="20917" y2="71500"/>
                      <a14:foregroundMark x1="26083" y1="78800" x2="26083" y2="78800"/>
                      <a14:foregroundMark x1="40000" y1="86500" x2="40000" y2="86500"/>
                      <a14:foregroundMark x1="46583" y1="89500" x2="46583" y2="89500"/>
                      <a14:foregroundMark x1="53167" y1="87500" x2="53167" y2="87500"/>
                      <a14:foregroundMark x1="54417" y1="91300" x2="54417" y2="91300"/>
                      <a14:foregroundMark x1="61167" y1="87500" x2="61167" y2="87500"/>
                      <a14:foregroundMark x1="78417" y1="72500" x2="78417" y2="72500"/>
                    </a14:backgroundRemoval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9088"/>
          <a:ext cx="575595" cy="472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8</xdr:row>
      <xdr:rowOff>142875</xdr:rowOff>
    </xdr:from>
    <xdr:to>
      <xdr:col>9</xdr:col>
      <xdr:colOff>163286</xdr:colOff>
      <xdr:row>12</xdr:row>
      <xdr:rowOff>142875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76300" y="904875"/>
          <a:ext cx="4773386" cy="7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2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QTDE DE ACIDENTE</a:t>
          </a:r>
          <a:r>
            <a:rPr lang="pt-BR" sz="2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X INCIDENTE</a:t>
          </a:r>
          <a:endParaRPr lang="pt-BR" sz="2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336097</xdr:colOff>
      <xdr:row>10</xdr:row>
      <xdr:rowOff>144235</xdr:rowOff>
    </xdr:from>
    <xdr:to>
      <xdr:col>3</xdr:col>
      <xdr:colOff>214850</xdr:colOff>
      <xdr:row>20</xdr:row>
      <xdr:rowOff>110459</xdr:rowOff>
    </xdr:to>
    <xdr:pic>
      <xdr:nvPicPr>
        <xdr:cNvPr id="10" name="Imagem 9" descr="Resultado de imagem para capacete de segurança 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0" r="100000">
                      <a14:foregroundMark x1="59250" y1="23750" x2="71167" y2="35583"/>
                      <a14:foregroundMark x1="80250" y1="57500" x2="74917" y2="40000"/>
                      <a14:foregroundMark x1="76750" y1="42083" x2="80833" y2="58500"/>
                      <a14:foregroundMark x1="33833" y1="22500" x2="41417" y2="26000"/>
                      <a14:foregroundMark x1="27500" y1="23750" x2="31750" y2="23500"/>
                      <a14:foregroundMark x1="31750" y1="23500" x2="29500" y2="23333"/>
                      <a14:foregroundMark x1="27500" y1="23083" x2="32583" y2="2308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97" y="1276349"/>
          <a:ext cx="1707553" cy="1816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138304</xdr:colOff>
      <xdr:row>11</xdr:row>
      <xdr:rowOff>153460</xdr:rowOff>
    </xdr:from>
    <xdr:to>
      <xdr:col>7</xdr:col>
      <xdr:colOff>478971</xdr:colOff>
      <xdr:row>20</xdr:row>
      <xdr:rowOff>151077</xdr:rowOff>
    </xdr:to>
    <xdr:pic>
      <xdr:nvPicPr>
        <xdr:cNvPr id="11" name="Imagem 10" descr="Resultado de imagem para capacete de segurança 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0" b="100000" l="0" r="100000">
                      <a14:foregroundMark x1="59250" y1="23750" x2="71167" y2="35583"/>
                      <a14:foregroundMark x1="80250" y1="57500" x2="74917" y2="40000"/>
                      <a14:foregroundMark x1="76750" y1="42083" x2="80833" y2="58500"/>
                      <a14:foregroundMark x1="33833" y1="22500" x2="41417" y2="26000"/>
                      <a14:foregroundMark x1="27500" y1="23750" x2="31750" y2="23500"/>
                      <a14:foregroundMark x1="31750" y1="23500" x2="29500" y2="23333"/>
                      <a14:foregroundMark x1="27500" y1="23083" x2="32583" y2="23083"/>
                    </a14:backgroundRemoval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186304" y="1470631"/>
          <a:ext cx="1559867" cy="1663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533400</xdr:colOff>
      <xdr:row>14</xdr:row>
      <xdr:rowOff>110218</xdr:rowOff>
    </xdr:from>
    <xdr:to>
      <xdr:col>4</xdr:col>
      <xdr:colOff>590550</xdr:colOff>
      <xdr:row>18</xdr:row>
      <xdr:rowOff>138793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362200" y="1982561"/>
          <a:ext cx="666750" cy="768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4800"/>
            <a:t>X</a:t>
          </a:r>
        </a:p>
      </xdr:txBody>
    </xdr:sp>
    <xdr:clientData/>
  </xdr:twoCellAnchor>
  <xdr:twoCellAnchor>
    <xdr:from>
      <xdr:col>1</xdr:col>
      <xdr:colOff>80282</xdr:colOff>
      <xdr:row>20</xdr:row>
      <xdr:rowOff>178253</xdr:rowOff>
    </xdr:from>
    <xdr:to>
      <xdr:col>2</xdr:col>
      <xdr:colOff>555171</xdr:colOff>
      <xdr:row>25</xdr:row>
      <xdr:rowOff>10886</xdr:rowOff>
    </xdr:to>
    <xdr:sp macro="" textlink="Planilha!B3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689882" y="3160939"/>
          <a:ext cx="1084489" cy="757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D658945-AA16-42CE-A99D-1BF209888512}" type="TxLink">
            <a:rPr lang="en-US" sz="54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9</a:t>
          </a:fld>
          <a:endParaRPr lang="pt-BR" sz="5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477610</xdr:colOff>
      <xdr:row>20</xdr:row>
      <xdr:rowOff>102050</xdr:rowOff>
    </xdr:from>
    <xdr:to>
      <xdr:col>7</xdr:col>
      <xdr:colOff>489857</xdr:colOff>
      <xdr:row>24</xdr:row>
      <xdr:rowOff>174168</xdr:rowOff>
    </xdr:to>
    <xdr:sp macro="" textlink="Planilha!B4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3525610" y="3084736"/>
          <a:ext cx="1231447" cy="812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D5EE71D-E21B-41A5-B3D1-B75486FC5BC0}" type="TxLink">
            <a:rPr lang="en-US" sz="54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8</a:t>
          </a:fld>
          <a:endParaRPr lang="pt-BR" sz="5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434068</xdr:colOff>
      <xdr:row>19</xdr:row>
      <xdr:rowOff>69396</xdr:rowOff>
    </xdr:from>
    <xdr:to>
      <xdr:col>7</xdr:col>
      <xdr:colOff>359229</xdr:colOff>
      <xdr:row>21</xdr:row>
      <xdr:rowOff>135750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872468" y="2867025"/>
          <a:ext cx="1753961" cy="436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INCIDENTE</a:t>
          </a:r>
        </a:p>
      </xdr:txBody>
    </xdr:sp>
    <xdr:clientData/>
  </xdr:twoCellAnchor>
  <xdr:twoCellAnchor>
    <xdr:from>
      <xdr:col>0</xdr:col>
      <xdr:colOff>314325</xdr:colOff>
      <xdr:row>19</xdr:row>
      <xdr:rowOff>47625</xdr:rowOff>
    </xdr:from>
    <xdr:to>
      <xdr:col>3</xdr:col>
      <xdr:colOff>32657</xdr:colOff>
      <xdr:row>21</xdr:row>
      <xdr:rowOff>113979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14325" y="2845254"/>
          <a:ext cx="1547132" cy="436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ln>
                <a:noFill/>
              </a:ln>
              <a:latin typeface="Arial" panose="020B0604020202020204" pitchFamily="34" charset="0"/>
              <a:cs typeface="Arial" panose="020B0604020202020204" pitchFamily="34" charset="0"/>
            </a:rPr>
            <a:t>ACIDENTE</a:t>
          </a:r>
        </a:p>
      </xdr:txBody>
    </xdr:sp>
    <xdr:clientData/>
  </xdr:twoCellAnchor>
  <xdr:twoCellAnchor>
    <xdr:from>
      <xdr:col>9</xdr:col>
      <xdr:colOff>232230</xdr:colOff>
      <xdr:row>8</xdr:row>
      <xdr:rowOff>88900</xdr:rowOff>
    </xdr:from>
    <xdr:to>
      <xdr:col>9</xdr:col>
      <xdr:colOff>250371</xdr:colOff>
      <xdr:row>46</xdr:row>
      <xdr:rowOff>108858</xdr:rowOff>
    </xdr:to>
    <xdr:cxnSp macro="">
      <xdr:nvCxnSpPr>
        <xdr:cNvPr id="18" name="Conector ret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5718630" y="850900"/>
          <a:ext cx="18141" cy="7052129"/>
        </a:xfrm>
        <a:prstGeom prst="line">
          <a:avLst/>
        </a:prstGeom>
        <a:ln w="571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396646</xdr:colOff>
      <xdr:row>8</xdr:row>
      <xdr:rowOff>102947</xdr:rowOff>
    </xdr:from>
    <xdr:to>
      <xdr:col>10</xdr:col>
      <xdr:colOff>396646</xdr:colOff>
      <xdr:row>11</xdr:row>
      <xdr:rowOff>139021</xdr:rowOff>
    </xdr:to>
    <xdr:pic>
      <xdr:nvPicPr>
        <xdr:cNvPr id="24" name="Gráfico 23" descr="Cronômetr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883046" y="864947"/>
          <a:ext cx="609600" cy="591245"/>
        </a:xfrm>
        <a:prstGeom prst="rect">
          <a:avLst/>
        </a:prstGeom>
      </xdr:spPr>
    </xdr:pic>
    <xdr:clientData/>
  </xdr:twoCellAnchor>
  <xdr:twoCellAnchor>
    <xdr:from>
      <xdr:col>10</xdr:col>
      <xdr:colOff>455158</xdr:colOff>
      <xdr:row>7</xdr:row>
      <xdr:rowOff>385432</xdr:rowOff>
    </xdr:from>
    <xdr:to>
      <xdr:col>16</xdr:col>
      <xdr:colOff>32037</xdr:colOff>
      <xdr:row>13</xdr:row>
      <xdr:rowOff>24797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551158" y="755546"/>
          <a:ext cx="3234479" cy="956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2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OCORRÊNCIA POR TURNO</a:t>
          </a:r>
        </a:p>
      </xdr:txBody>
    </xdr:sp>
    <xdr:clientData/>
  </xdr:twoCellAnchor>
  <xdr:twoCellAnchor>
    <xdr:from>
      <xdr:col>9</xdr:col>
      <xdr:colOff>398005</xdr:colOff>
      <xdr:row>11</xdr:row>
      <xdr:rowOff>176213</xdr:rowOff>
    </xdr:from>
    <xdr:to>
      <xdr:col>11</xdr:col>
      <xdr:colOff>121780</xdr:colOff>
      <xdr:row>17</xdr:row>
      <xdr:rowOff>85569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5827255" y="2478088"/>
          <a:ext cx="930275" cy="1052356"/>
          <a:chOff x="4248150" y="1266825"/>
          <a:chExt cx="942975" cy="1052356"/>
        </a:xfrm>
      </xdr:grpSpPr>
      <xdr:pic>
        <xdr:nvPicPr>
          <xdr:cNvPr id="27" name="Imagem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96092" y="1672091"/>
            <a:ext cx="647090" cy="647090"/>
          </a:xfrm>
          <a:prstGeom prst="rect">
            <a:avLst/>
          </a:prstGeom>
        </xdr:spPr>
      </xdr:pic>
      <xdr:sp macro="" textlink="">
        <xdr:nvSpPr>
          <xdr:cNvPr id="28" name="CaixaDeTexto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>
            <a:off x="4248150" y="1266825"/>
            <a:ext cx="942975" cy="504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 u="sng">
                <a:latin typeface="Arial" panose="020B0604020202020204" pitchFamily="34" charset="0"/>
                <a:cs typeface="Arial" panose="020B0604020202020204" pitchFamily="34" charset="0"/>
              </a:rPr>
              <a:t>MANHÃ</a:t>
            </a:r>
          </a:p>
        </xdr:txBody>
      </xdr:sp>
    </xdr:grpSp>
    <xdr:clientData/>
  </xdr:twoCellAnchor>
  <xdr:twoCellAnchor>
    <xdr:from>
      <xdr:col>11</xdr:col>
      <xdr:colOff>457880</xdr:colOff>
      <xdr:row>12</xdr:row>
      <xdr:rowOff>2041</xdr:rowOff>
    </xdr:from>
    <xdr:to>
      <xdr:col>13</xdr:col>
      <xdr:colOff>181655</xdr:colOff>
      <xdr:row>17</xdr:row>
      <xdr:rowOff>96910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pSpPr/>
      </xdr:nvGrpSpPr>
      <xdr:grpSpPr>
        <a:xfrm>
          <a:off x="7093630" y="2494416"/>
          <a:ext cx="930275" cy="1047369"/>
          <a:chOff x="5200650" y="1266825"/>
          <a:chExt cx="942975" cy="1052811"/>
        </a:xfrm>
      </xdr:grpSpPr>
      <xdr:pic>
        <xdr:nvPicPr>
          <xdr:cNvPr id="30" name="Imagem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48137" y="1671636"/>
            <a:ext cx="648000" cy="648000"/>
          </a:xfrm>
          <a:prstGeom prst="rect">
            <a:avLst/>
          </a:prstGeom>
        </xdr:spPr>
      </xdr:pic>
      <xdr:sp macro="" textlink="">
        <xdr:nvSpPr>
          <xdr:cNvPr id="31" name="CaixaDeTexto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>
            <a:off x="5200650" y="1266825"/>
            <a:ext cx="942975" cy="504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 u="sng">
                <a:latin typeface="Arial" panose="020B0604020202020204" pitchFamily="34" charset="0"/>
                <a:cs typeface="Arial" panose="020B0604020202020204" pitchFamily="34" charset="0"/>
              </a:rPr>
              <a:t>TARDE</a:t>
            </a:r>
          </a:p>
        </xdr:txBody>
      </xdr:sp>
    </xdr:grpSp>
    <xdr:clientData/>
  </xdr:twoCellAnchor>
  <xdr:twoCellAnchor>
    <xdr:from>
      <xdr:col>13</xdr:col>
      <xdr:colOff>423859</xdr:colOff>
      <xdr:row>11</xdr:row>
      <xdr:rowOff>176213</xdr:rowOff>
    </xdr:from>
    <xdr:to>
      <xdr:col>15</xdr:col>
      <xdr:colOff>147634</xdr:colOff>
      <xdr:row>17</xdr:row>
      <xdr:rowOff>86024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8266109" y="2478088"/>
          <a:ext cx="930275" cy="1052811"/>
          <a:chOff x="6200775" y="1266825"/>
          <a:chExt cx="942975" cy="1052811"/>
        </a:xfrm>
      </xdr:grpSpPr>
      <xdr:pic>
        <xdr:nvPicPr>
          <xdr:cNvPr id="33" name="Imagem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48262" y="1671636"/>
            <a:ext cx="648000" cy="648000"/>
          </a:xfrm>
          <a:prstGeom prst="rect">
            <a:avLst/>
          </a:prstGeom>
        </xdr:spPr>
      </xdr:pic>
      <xdr:sp macro="" textlink="">
        <xdr:nvSpPr>
          <xdr:cNvPr id="34" name="CaixaDeTexto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/>
        </xdr:nvSpPr>
        <xdr:spPr>
          <a:xfrm>
            <a:off x="6200775" y="1266825"/>
            <a:ext cx="942975" cy="5048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 u="sng">
                <a:latin typeface="Arial" panose="020B0604020202020204" pitchFamily="34" charset="0"/>
                <a:cs typeface="Arial" panose="020B0604020202020204" pitchFamily="34" charset="0"/>
              </a:rPr>
              <a:t>NOITE</a:t>
            </a:r>
          </a:p>
        </xdr:txBody>
      </xdr:sp>
    </xdr:grpSp>
    <xdr:clientData/>
  </xdr:twoCellAnchor>
  <xdr:twoCellAnchor>
    <xdr:from>
      <xdr:col>10</xdr:col>
      <xdr:colOff>86061</xdr:colOff>
      <xdr:row>18</xdr:row>
      <xdr:rowOff>23813</xdr:rowOff>
    </xdr:from>
    <xdr:to>
      <xdr:col>11</xdr:col>
      <xdr:colOff>576940</xdr:colOff>
      <xdr:row>23</xdr:row>
      <xdr:rowOff>65314</xdr:rowOff>
    </xdr:to>
    <xdr:sp macro="" textlink="Planilha!B16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6182061" y="2636384"/>
          <a:ext cx="1100479" cy="966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63FE6C9-B55D-4D67-95D7-4BF377DC041E}" type="TxLink">
            <a:rPr lang="en-US" sz="54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7</a:t>
          </a:fld>
          <a:endParaRPr lang="pt-BR" sz="5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172130</xdr:colOff>
      <xdr:row>18</xdr:row>
      <xdr:rowOff>34699</xdr:rowOff>
    </xdr:from>
    <xdr:to>
      <xdr:col>13</xdr:col>
      <xdr:colOff>566058</xdr:colOff>
      <xdr:row>23</xdr:row>
      <xdr:rowOff>65315</xdr:rowOff>
    </xdr:to>
    <xdr:sp macro="" textlink="Planilha!B17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7487330" y="2647270"/>
          <a:ext cx="1003528" cy="9559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9553491-D1CF-4599-9F8C-4DA98AB7E541}" type="TxLink">
            <a:rPr lang="en-US" sz="54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5</a:t>
          </a:fld>
          <a:endParaRPr lang="pt-BR" sz="5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119059</xdr:colOff>
      <xdr:row>18</xdr:row>
      <xdr:rowOff>23813</xdr:rowOff>
    </xdr:from>
    <xdr:to>
      <xdr:col>15</xdr:col>
      <xdr:colOff>555169</xdr:colOff>
      <xdr:row>22</xdr:row>
      <xdr:rowOff>174171</xdr:rowOff>
    </xdr:to>
    <xdr:sp macro="" textlink="Planilha!B18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8653459" y="2636384"/>
          <a:ext cx="1045710" cy="890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A70B90D-1027-44D8-B6D3-32E7D59A2282}" type="TxLink">
            <a:rPr lang="en-US" sz="54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5</a:t>
          </a:fld>
          <a:endParaRPr lang="pt-BR" sz="5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218891</xdr:colOff>
      <xdr:row>7</xdr:row>
      <xdr:rowOff>299361</xdr:rowOff>
    </xdr:from>
    <xdr:to>
      <xdr:col>22</xdr:col>
      <xdr:colOff>405368</xdr:colOff>
      <xdr:row>12</xdr:row>
      <xdr:rowOff>123783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0582091" y="669475"/>
          <a:ext cx="3234477" cy="956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2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OCORRÊNCIA POR ANO</a:t>
          </a:r>
        </a:p>
      </xdr:txBody>
    </xdr:sp>
    <xdr:clientData/>
  </xdr:twoCellAnchor>
  <xdr:twoCellAnchor>
    <xdr:from>
      <xdr:col>10</xdr:col>
      <xdr:colOff>291418</xdr:colOff>
      <xdr:row>24</xdr:row>
      <xdr:rowOff>177460</xdr:rowOff>
    </xdr:from>
    <xdr:to>
      <xdr:col>15</xdr:col>
      <xdr:colOff>206827</xdr:colOff>
      <xdr:row>29</xdr:row>
      <xdr:rowOff>10885</xdr:rowOff>
    </xdr:to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6387418" y="3900374"/>
          <a:ext cx="2963409" cy="758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OCORRÊNCIA POR GENÊRO</a:t>
          </a:r>
          <a:endParaRPr lang="pt-BR" sz="2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82551</xdr:colOff>
      <xdr:row>25</xdr:row>
      <xdr:rowOff>32658</xdr:rowOff>
    </xdr:from>
    <xdr:to>
      <xdr:col>34</xdr:col>
      <xdr:colOff>163286</xdr:colOff>
      <xdr:row>25</xdr:row>
      <xdr:rowOff>47477</xdr:rowOff>
    </xdr:to>
    <xdr:cxnSp macro="">
      <xdr:nvCxnSpPr>
        <xdr:cNvPr id="45" name="Conector ret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V="1">
          <a:off x="82551" y="3940629"/>
          <a:ext cx="20807135" cy="14819"/>
        </a:xfrm>
        <a:prstGeom prst="line">
          <a:avLst/>
        </a:prstGeom>
        <a:ln w="571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566057</xdr:colOff>
      <xdr:row>39</xdr:row>
      <xdr:rowOff>29936</xdr:rowOff>
    </xdr:from>
    <xdr:to>
      <xdr:col>12</xdr:col>
      <xdr:colOff>522514</xdr:colOff>
      <xdr:row>44</xdr:row>
      <xdr:rowOff>54429</xdr:rowOff>
    </xdr:to>
    <xdr:sp macro="" textlink="Planilha!B13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6052457" y="6528707"/>
          <a:ext cx="1785257" cy="949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875BC0E-E965-458B-8A18-88BC09FD18F8}" type="TxLink">
            <a:rPr lang="en-US" sz="54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12</a:t>
          </a:fld>
          <a:endParaRPr lang="pt-BR" sz="5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261257</xdr:colOff>
      <xdr:row>39</xdr:row>
      <xdr:rowOff>40823</xdr:rowOff>
    </xdr:from>
    <xdr:to>
      <xdr:col>15</xdr:col>
      <xdr:colOff>370114</xdr:colOff>
      <xdr:row>44</xdr:row>
      <xdr:rowOff>32659</xdr:rowOff>
    </xdr:to>
    <xdr:sp macro="" textlink="Planilha!B12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8186057" y="6539594"/>
          <a:ext cx="1328057" cy="917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1D7AABF-10BA-4626-95D8-69762D488445}" type="TxLink">
            <a:rPr lang="en-US" sz="54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5</a:t>
          </a:fld>
          <a:endParaRPr lang="pt-BR" sz="5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279552</xdr:colOff>
      <xdr:row>25</xdr:row>
      <xdr:rowOff>113847</xdr:rowOff>
    </xdr:from>
    <xdr:to>
      <xdr:col>7</xdr:col>
      <xdr:colOff>228600</xdr:colOff>
      <xdr:row>27</xdr:row>
      <xdr:rowOff>108857</xdr:rowOff>
    </xdr:to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889152" y="4021818"/>
          <a:ext cx="3606648" cy="365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LOCAIS DA OCORRÊNCIA</a:t>
          </a:r>
          <a:endParaRPr lang="pt-BR" sz="2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213630</xdr:colOff>
      <xdr:row>28</xdr:row>
      <xdr:rowOff>8163</xdr:rowOff>
    </xdr:from>
    <xdr:to>
      <xdr:col>8</xdr:col>
      <xdr:colOff>566057</xdr:colOff>
      <xdr:row>45</xdr:row>
      <xdr:rowOff>97971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103411</xdr:colOff>
      <xdr:row>27</xdr:row>
      <xdr:rowOff>104774</xdr:rowOff>
    </xdr:from>
    <xdr:to>
      <xdr:col>30</xdr:col>
      <xdr:colOff>555171</xdr:colOff>
      <xdr:row>45</xdr:row>
      <xdr:rowOff>130629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142573</xdr:colOff>
      <xdr:row>25</xdr:row>
      <xdr:rowOff>93436</xdr:rowOff>
    </xdr:from>
    <xdr:to>
      <xdr:col>27</xdr:col>
      <xdr:colOff>555375</xdr:colOff>
      <xdr:row>27</xdr:row>
      <xdr:rowOff>31616</xdr:rowOff>
    </xdr:to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2944173" y="4001407"/>
          <a:ext cx="4070402" cy="3082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OCORRÊNCIA POR FAIXA ETÁRIA</a:t>
          </a:r>
          <a:endParaRPr lang="pt-BR" sz="2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577245</xdr:colOff>
      <xdr:row>7</xdr:row>
      <xdr:rowOff>370115</xdr:rowOff>
    </xdr:from>
    <xdr:to>
      <xdr:col>33</xdr:col>
      <xdr:colOff>489855</xdr:colOff>
      <xdr:row>11</xdr:row>
      <xdr:rowOff>108858</xdr:rowOff>
    </xdr:to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4598045" y="740229"/>
          <a:ext cx="600861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OCORRÊNCIA POR DIA DA SEMANA</a:t>
          </a:r>
          <a:endParaRPr lang="pt-BR" sz="2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479130</xdr:colOff>
      <xdr:row>8</xdr:row>
      <xdr:rowOff>92831</xdr:rowOff>
    </xdr:from>
    <xdr:to>
      <xdr:col>23</xdr:col>
      <xdr:colOff>484720</xdr:colOff>
      <xdr:row>25</xdr:row>
      <xdr:rowOff>58208</xdr:rowOff>
    </xdr:to>
    <xdr:cxnSp macro="">
      <xdr:nvCxnSpPr>
        <xdr:cNvPr id="72" name="Conector re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>
        <a:xfrm>
          <a:off x="14499930" y="854831"/>
          <a:ext cx="5590" cy="3111348"/>
        </a:xfrm>
        <a:prstGeom prst="line">
          <a:avLst/>
        </a:prstGeom>
        <a:ln w="571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71215</xdr:colOff>
      <xdr:row>10</xdr:row>
      <xdr:rowOff>114300</xdr:rowOff>
    </xdr:from>
    <xdr:to>
      <xdr:col>34</xdr:col>
      <xdr:colOff>43543</xdr:colOff>
      <xdr:row>25</xdr:row>
      <xdr:rowOff>4233</xdr:rowOff>
    </xdr:to>
    <xdr:graphicFrame macro="">
      <xdr:nvGraphicFramePr>
        <xdr:cNvPr id="84" name="Gráfico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406402</xdr:colOff>
      <xdr:row>8</xdr:row>
      <xdr:rowOff>88900</xdr:rowOff>
    </xdr:from>
    <xdr:to>
      <xdr:col>15</xdr:col>
      <xdr:colOff>406402</xdr:colOff>
      <xdr:row>46</xdr:row>
      <xdr:rowOff>119743</xdr:rowOff>
    </xdr:to>
    <xdr:cxnSp macro="">
      <xdr:nvCxnSpPr>
        <xdr:cNvPr id="87" name="Conector reto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CxnSpPr/>
      </xdr:nvCxnSpPr>
      <xdr:spPr>
        <a:xfrm>
          <a:off x="9550402" y="850900"/>
          <a:ext cx="0" cy="7063014"/>
        </a:xfrm>
        <a:prstGeom prst="line">
          <a:avLst/>
        </a:prstGeom>
        <a:ln w="571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23</xdr:col>
      <xdr:colOff>598718</xdr:colOff>
      <xdr:row>8</xdr:row>
      <xdr:rowOff>41728</xdr:rowOff>
    </xdr:from>
    <xdr:to>
      <xdr:col>25</xdr:col>
      <xdr:colOff>14517</xdr:colOff>
      <xdr:row>11</xdr:row>
      <xdr:rowOff>98877</xdr:rowOff>
    </xdr:to>
    <xdr:pic>
      <xdr:nvPicPr>
        <xdr:cNvPr id="89" name="Gráfico 88" descr="Virar calendário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14619518" y="803728"/>
          <a:ext cx="634999" cy="612320"/>
        </a:xfrm>
        <a:prstGeom prst="rect">
          <a:avLst/>
        </a:prstGeom>
      </xdr:spPr>
    </xdr:pic>
    <xdr:clientData/>
  </xdr:twoCellAnchor>
  <xdr:twoCellAnchor editAs="oneCell">
    <xdr:from>
      <xdr:col>9</xdr:col>
      <xdr:colOff>352651</xdr:colOff>
      <xdr:row>25</xdr:row>
      <xdr:rowOff>158561</xdr:rowOff>
    </xdr:from>
    <xdr:to>
      <xdr:col>10</xdr:col>
      <xdr:colOff>202632</xdr:colOff>
      <xdr:row>28</xdr:row>
      <xdr:rowOff>44261</xdr:rowOff>
    </xdr:to>
    <xdr:pic>
      <xdr:nvPicPr>
        <xdr:cNvPr id="91" name="Imagem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9051" y="4066532"/>
          <a:ext cx="459581" cy="440872"/>
        </a:xfrm>
        <a:prstGeom prst="rect">
          <a:avLst/>
        </a:prstGeom>
      </xdr:spPr>
    </xdr:pic>
    <xdr:clientData/>
  </xdr:twoCellAnchor>
  <xdr:twoCellAnchor editAs="oneCell">
    <xdr:from>
      <xdr:col>12</xdr:col>
      <xdr:colOff>478972</xdr:colOff>
      <xdr:row>26</xdr:row>
      <xdr:rowOff>152403</xdr:rowOff>
    </xdr:from>
    <xdr:to>
      <xdr:col>14</xdr:col>
      <xdr:colOff>544286</xdr:colOff>
      <xdr:row>39</xdr:row>
      <xdr:rowOff>176066</xdr:rowOff>
    </xdr:to>
    <xdr:pic>
      <xdr:nvPicPr>
        <xdr:cNvPr id="48" name="Imagem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79" r="52273" b="12767"/>
        <a:stretch/>
      </xdr:blipFill>
      <xdr:spPr>
        <a:xfrm>
          <a:off x="7794172" y="4245432"/>
          <a:ext cx="1284514" cy="2429406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76201</xdr:colOff>
      <xdr:row>27</xdr:row>
      <xdr:rowOff>24411</xdr:rowOff>
    </xdr:from>
    <xdr:to>
      <xdr:col>11</xdr:col>
      <xdr:colOff>533401</xdr:colOff>
      <xdr:row>40</xdr:row>
      <xdr:rowOff>10885</xdr:rowOff>
    </xdr:to>
    <xdr:pic>
      <xdr:nvPicPr>
        <xdr:cNvPr id="50" name="Imagem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576" t="1718" r="13853" b="13483"/>
        <a:stretch/>
      </xdr:blipFill>
      <xdr:spPr>
        <a:xfrm>
          <a:off x="6172201" y="4302497"/>
          <a:ext cx="1066800" cy="2392217"/>
        </a:xfrm>
        <a:prstGeom prst="rect">
          <a:avLst/>
        </a:prstGeom>
      </xdr:spPr>
    </xdr:pic>
    <xdr:clientData/>
  </xdr:twoCellAnchor>
  <xdr:twoCellAnchor>
    <xdr:from>
      <xdr:col>15</xdr:col>
      <xdr:colOff>533400</xdr:colOff>
      <xdr:row>11</xdr:row>
      <xdr:rowOff>108859</xdr:rowOff>
    </xdr:from>
    <xdr:to>
      <xdr:col>23</xdr:col>
      <xdr:colOff>304800</xdr:colOff>
      <xdr:row>24</xdr:row>
      <xdr:rowOff>152401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oneCellAnchor>
    <xdr:from>
      <xdr:col>6</xdr:col>
      <xdr:colOff>412750</xdr:colOff>
      <xdr:row>0</xdr:row>
      <xdr:rowOff>158750</xdr:rowOff>
    </xdr:from>
    <xdr:ext cx="14345649" cy="829651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32250" y="158750"/>
          <a:ext cx="14345649" cy="8296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50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PAINEL DE CONTROLE DE ACIDENTES</a:t>
          </a:r>
        </a:p>
      </xdr:txBody>
    </xdr:sp>
    <xdr:clientData/>
  </xdr:oneCellAnchor>
  <xdr:twoCellAnchor>
    <xdr:from>
      <xdr:col>32</xdr:col>
      <xdr:colOff>111578</xdr:colOff>
      <xdr:row>1</xdr:row>
      <xdr:rowOff>132013</xdr:rowOff>
    </xdr:from>
    <xdr:to>
      <xdr:col>33</xdr:col>
      <xdr:colOff>77573</xdr:colOff>
      <xdr:row>4</xdr:row>
      <xdr:rowOff>25466</xdr:rowOff>
    </xdr:to>
    <xdr:pic>
      <xdr:nvPicPr>
        <xdr:cNvPr id="51" name="Imagem 50" descr="Resultado de imagem para SEGURANÇA DO TRABALHO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>
                      <a14:foregroundMark x1="49250" y1="44800" x2="49250" y2="44800"/>
                      <a14:foregroundMark x1="76167" y1="23800" x2="76167" y2="23800"/>
                      <a14:foregroundMark x1="56833" y1="8000" x2="56833" y2="8000"/>
                      <a14:foregroundMark x1="48250" y1="5500" x2="48250" y2="5500"/>
                      <a14:foregroundMark x1="20917" y1="71500" x2="20917" y2="71500"/>
                      <a14:foregroundMark x1="26083" y1="78800" x2="26083" y2="78800"/>
                      <a14:foregroundMark x1="40000" y1="86500" x2="40000" y2="86500"/>
                      <a14:foregroundMark x1="46583" y1="89500" x2="46583" y2="89500"/>
                      <a14:foregroundMark x1="53167" y1="87500" x2="53167" y2="87500"/>
                      <a14:foregroundMark x1="54417" y1="91300" x2="54417" y2="91300"/>
                      <a14:foregroundMark x1="61167" y1="87500" x2="61167" y2="87500"/>
                      <a14:foregroundMark x1="78417" y1="72500" x2="78417" y2="72500"/>
                    </a14:backgroundRemoval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5578" y="322513"/>
          <a:ext cx="569245" cy="464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552450</xdr:colOff>
          <xdr:row>5</xdr:row>
          <xdr:rowOff>171450</xdr:rowOff>
        </xdr:from>
        <xdr:to>
          <xdr:col>30</xdr:col>
          <xdr:colOff>209550</xdr:colOff>
          <xdr:row>7</xdr:row>
          <xdr:rowOff>209550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Dados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361950</xdr:colOff>
          <xdr:row>5</xdr:row>
          <xdr:rowOff>161925</xdr:rowOff>
        </xdr:from>
        <xdr:to>
          <xdr:col>33</xdr:col>
          <xdr:colOff>28575</xdr:colOff>
          <xdr:row>7</xdr:row>
          <xdr:rowOff>200025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Atualizar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faria" refreshedDate="44314.616893402781" createdVersion="6" refreshedVersion="7" minRefreshableVersion="3" recordCount="17" xr:uid="{E4D7C438-EADC-4E05-95E6-121AF0785B1C}">
  <cacheSource type="worksheet">
    <worksheetSource name="Tabela1"/>
  </cacheSource>
  <cacheFields count="12">
    <cacheField name="Tipo de Ocorrência" numFmtId="0">
      <sharedItems count="2">
        <s v="Acidente"/>
        <s v="Incidente"/>
      </sharedItems>
    </cacheField>
    <cacheField name="Nome" numFmtId="0">
      <sharedItems count="9">
        <s v="Julia "/>
        <s v="Vinicius"/>
        <s v="Ana"/>
        <s v="Paulo"/>
        <s v="Marcelo"/>
        <s v="João"/>
        <s v="Kelly"/>
        <s v="Ricardo"/>
        <s v="Jonas"/>
      </sharedItems>
    </cacheField>
    <cacheField name="Ano Ocorrência" numFmtId="0">
      <sharedItems containsSemiMixedTypes="0" containsString="0" containsNumber="1" containsInteger="1" minValue="2017" maxValue="2021" count="5">
        <n v="2020"/>
        <n v="2021"/>
        <n v="2018" u="1"/>
        <n v="2019" u="1"/>
        <n v="2017" u="1"/>
      </sharedItems>
    </cacheField>
    <cacheField name="Mês Ocorrência" numFmtId="0">
      <sharedItems containsBlank="1" count="13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  <m u="1"/>
      </sharedItems>
    </cacheField>
    <cacheField name="Data Ocorrência" numFmtId="14">
      <sharedItems containsNonDate="0" containsString="0" containsBlank="1"/>
    </cacheField>
    <cacheField name="Dia Ocorrência" numFmtId="164">
      <sharedItems count="6">
        <s v="Terça"/>
        <s v="Quinta"/>
        <s v="Segunda"/>
        <s v="Domingo"/>
        <s v="Sexta"/>
        <s v="Quarta"/>
      </sharedItems>
    </cacheField>
    <cacheField name="Turno Ocorrência" numFmtId="0">
      <sharedItems count="3">
        <s v="Tarde"/>
        <s v="Noite"/>
        <s v="Manhã"/>
      </sharedItems>
    </cacheField>
    <cacheField name="Local Ocorrência" numFmtId="0">
      <sharedItems count="4">
        <s v="Manutenção"/>
        <s v="Logistica"/>
        <s v="Peças"/>
        <s v="Operacional"/>
      </sharedItems>
    </cacheField>
    <cacheField name="Genêro" numFmtId="0">
      <sharedItems count="2">
        <s v="Feminino"/>
        <s v="Masculino"/>
      </sharedItems>
    </cacheField>
    <cacheField name="Idade" numFmtId="0">
      <sharedItems containsSemiMixedTypes="0" containsString="0" containsNumber="1" containsInteger="1" minValue="18" maxValue="60"/>
    </cacheField>
    <cacheField name="Faixa Etária" numFmtId="0">
      <sharedItems count="5">
        <s v="0 a 18 Anos"/>
        <s v="24 a 28 Anos"/>
        <s v="19 a 23 Anos"/>
        <s v="39 a 43 Anos"/>
        <s v="59 Anos ou Mais"/>
      </sharedItems>
    </cacheField>
    <cacheField name="ID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 pivotCacheId="104569264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  <x v="0"/>
    <m/>
    <x v="0"/>
    <x v="0"/>
    <x v="0"/>
    <x v="0"/>
    <n v="18"/>
    <x v="0"/>
    <n v="1"/>
  </r>
  <r>
    <x v="1"/>
    <x v="1"/>
    <x v="0"/>
    <x v="1"/>
    <m/>
    <x v="1"/>
    <x v="0"/>
    <x v="0"/>
    <x v="1"/>
    <n v="25"/>
    <x v="1"/>
    <n v="1"/>
  </r>
  <r>
    <x v="0"/>
    <x v="2"/>
    <x v="0"/>
    <x v="2"/>
    <m/>
    <x v="2"/>
    <x v="0"/>
    <x v="0"/>
    <x v="0"/>
    <n v="23"/>
    <x v="2"/>
    <n v="1"/>
  </r>
  <r>
    <x v="1"/>
    <x v="3"/>
    <x v="0"/>
    <x v="3"/>
    <m/>
    <x v="3"/>
    <x v="0"/>
    <x v="0"/>
    <x v="1"/>
    <n v="25"/>
    <x v="1"/>
    <n v="1"/>
  </r>
  <r>
    <x v="1"/>
    <x v="4"/>
    <x v="0"/>
    <x v="4"/>
    <m/>
    <x v="1"/>
    <x v="1"/>
    <x v="1"/>
    <x v="1"/>
    <n v="40"/>
    <x v="3"/>
    <n v="1"/>
  </r>
  <r>
    <x v="0"/>
    <x v="5"/>
    <x v="0"/>
    <x v="5"/>
    <m/>
    <x v="4"/>
    <x v="1"/>
    <x v="1"/>
    <x v="1"/>
    <n v="59"/>
    <x v="4"/>
    <n v="1"/>
  </r>
  <r>
    <x v="1"/>
    <x v="6"/>
    <x v="0"/>
    <x v="6"/>
    <m/>
    <x v="3"/>
    <x v="1"/>
    <x v="1"/>
    <x v="0"/>
    <n v="60"/>
    <x v="4"/>
    <n v="1"/>
  </r>
  <r>
    <x v="0"/>
    <x v="4"/>
    <x v="0"/>
    <x v="7"/>
    <m/>
    <x v="0"/>
    <x v="1"/>
    <x v="1"/>
    <x v="1"/>
    <n v="18"/>
    <x v="0"/>
    <n v="1"/>
  </r>
  <r>
    <x v="1"/>
    <x v="1"/>
    <x v="0"/>
    <x v="8"/>
    <m/>
    <x v="3"/>
    <x v="1"/>
    <x v="2"/>
    <x v="1"/>
    <n v="19"/>
    <x v="2"/>
    <n v="1"/>
  </r>
  <r>
    <x v="0"/>
    <x v="6"/>
    <x v="1"/>
    <x v="9"/>
    <m/>
    <x v="5"/>
    <x v="2"/>
    <x v="2"/>
    <x v="0"/>
    <n v="21"/>
    <x v="2"/>
    <n v="1"/>
  </r>
  <r>
    <x v="1"/>
    <x v="5"/>
    <x v="1"/>
    <x v="10"/>
    <m/>
    <x v="3"/>
    <x v="2"/>
    <x v="2"/>
    <x v="1"/>
    <n v="25"/>
    <x v="1"/>
    <n v="1"/>
  </r>
  <r>
    <x v="0"/>
    <x v="2"/>
    <x v="1"/>
    <x v="11"/>
    <m/>
    <x v="5"/>
    <x v="2"/>
    <x v="2"/>
    <x v="0"/>
    <n v="26"/>
    <x v="1"/>
    <n v="1"/>
  </r>
  <r>
    <x v="0"/>
    <x v="4"/>
    <x v="1"/>
    <x v="0"/>
    <m/>
    <x v="2"/>
    <x v="2"/>
    <x v="3"/>
    <x v="1"/>
    <n v="18"/>
    <x v="0"/>
    <n v="1"/>
  </r>
  <r>
    <x v="1"/>
    <x v="5"/>
    <x v="1"/>
    <x v="1"/>
    <m/>
    <x v="4"/>
    <x v="2"/>
    <x v="3"/>
    <x v="1"/>
    <n v="25"/>
    <x v="1"/>
    <n v="1"/>
  </r>
  <r>
    <x v="1"/>
    <x v="1"/>
    <x v="1"/>
    <x v="2"/>
    <m/>
    <x v="0"/>
    <x v="2"/>
    <x v="3"/>
    <x v="1"/>
    <n v="26"/>
    <x v="1"/>
    <n v="1"/>
  </r>
  <r>
    <x v="0"/>
    <x v="7"/>
    <x v="1"/>
    <x v="3"/>
    <m/>
    <x v="5"/>
    <x v="2"/>
    <x v="3"/>
    <x v="1"/>
    <n v="25"/>
    <x v="1"/>
    <n v="1"/>
  </r>
  <r>
    <x v="0"/>
    <x v="8"/>
    <x v="1"/>
    <x v="4"/>
    <m/>
    <x v="1"/>
    <x v="0"/>
    <x v="3"/>
    <x v="1"/>
    <n v="26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ACF7B6-AE7D-4792-BD50-CDD71B864878}" name="Tabela dinâmica1" cacheId="0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6" indent="0" compact="0" compactData="0" multipleFieldFilters="0">
  <location ref="M3:W20" firstHeaderRow="0" firstDataRow="1" firstDataCol="8"/>
  <pivotFields count="12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2"/>
        <item x="5"/>
        <item x="0"/>
        <item x="6"/>
        <item x="4"/>
        <item x="3"/>
        <item x="1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5">
        <item m="1" x="4"/>
        <item m="1" x="2"/>
        <item m="1"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2"/>
        <item x="3"/>
        <item x="6"/>
        <item x="8"/>
        <item m="1" x="12"/>
        <item x="0"/>
        <item x="1"/>
        <item x="4"/>
        <item x="5"/>
        <item x="7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3"/>
        <item x="5"/>
        <item x="1"/>
        <item x="2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0"/>
    <field x="1"/>
    <field x="3"/>
    <field x="5"/>
    <field x="6"/>
    <field x="7"/>
    <field x="8"/>
    <field x="10"/>
  </rowFields>
  <rowItems count="17">
    <i>
      <x/>
      <x/>
      <x/>
      <x v="3"/>
      <x v="2"/>
      <x v="1"/>
      <x/>
      <x v="1"/>
    </i>
    <i r="2">
      <x v="12"/>
      <x v="1"/>
      <x/>
      <x v="3"/>
      <x/>
      <x v="2"/>
    </i>
    <i r="1">
      <x v="1"/>
      <x v="8"/>
      <x v="4"/>
      <x v="1"/>
      <x/>
      <x v="1"/>
      <x v="4"/>
    </i>
    <i r="1">
      <x v="2"/>
      <x v="5"/>
      <x v="5"/>
      <x v="2"/>
      <x v="1"/>
      <x/>
      <x/>
    </i>
    <i r="1">
      <x v="3"/>
      <x v="10"/>
      <x v="1"/>
      <x/>
      <x v="3"/>
      <x/>
      <x v="1"/>
    </i>
    <i r="1">
      <x v="4"/>
      <x v="5"/>
      <x v="3"/>
      <x/>
      <x v="2"/>
      <x v="1"/>
      <x/>
    </i>
    <i r="2">
      <x v="9"/>
      <x v="5"/>
      <x v="1"/>
      <x/>
      <x v="1"/>
      <x/>
    </i>
    <i r="1">
      <x v="7"/>
      <x v="1"/>
      <x v="1"/>
      <x/>
      <x v="2"/>
      <x v="1"/>
      <x v="2"/>
    </i>
    <i r="1">
      <x v="8"/>
      <x v="7"/>
      <x v="2"/>
      <x v="2"/>
      <x v="2"/>
      <x v="1"/>
      <x v="2"/>
    </i>
    <i>
      <x v="1"/>
      <x v="1"/>
      <x v="6"/>
      <x v="4"/>
      <x/>
      <x v="2"/>
      <x v="1"/>
      <x v="2"/>
    </i>
    <i r="2">
      <x v="11"/>
      <x/>
      <x/>
      <x v="3"/>
      <x v="1"/>
      <x v="2"/>
    </i>
    <i r="1">
      <x v="3"/>
      <x v="2"/>
      <x/>
      <x v="1"/>
      <x/>
      <x/>
      <x v="4"/>
    </i>
    <i r="1">
      <x v="4"/>
      <x v="7"/>
      <x v="2"/>
      <x v="1"/>
      <x/>
      <x v="1"/>
      <x v="3"/>
    </i>
    <i r="1">
      <x v="5"/>
      <x v="1"/>
      <x/>
      <x v="2"/>
      <x v="1"/>
      <x v="1"/>
      <x v="2"/>
    </i>
    <i r="1">
      <x v="6"/>
      <x/>
      <x v="5"/>
      <x/>
      <x v="2"/>
      <x v="1"/>
      <x v="2"/>
    </i>
    <i r="2">
      <x v="3"/>
      <x/>
      <x v="1"/>
      <x v="3"/>
      <x v="1"/>
      <x v="1"/>
    </i>
    <i r="2">
      <x v="6"/>
      <x v="2"/>
      <x v="2"/>
      <x v="1"/>
      <x v="1"/>
      <x v="2"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Ano Ocorrência" fld="2" baseField="0" baseItem="0"/>
    <dataField name="Soma de Idade" fld="9" baseField="0" baseItem="0"/>
    <dataField name="Soma de ID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_Ocorrência" xr10:uid="{13CA089F-EE0E-4A47-9DAF-FE1C7E726F23}" sourceName="Ano Ocorrência">
  <pivotTables>
    <pivotTable tabId="2" name="Tabela dinâmica1"/>
  </pivotTables>
  <data>
    <tabular pivotCacheId="1045692649">
      <items count="5">
        <i x="0" s="1"/>
        <i x="1" s="1"/>
        <i x="4" s="1" nd="1"/>
        <i x="2" s="1" nd="1"/>
        <i x="3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_Ocorrência" xr10:uid="{F5EA4348-E9BE-4CA3-B64C-E2D9B0B97D69}" sourceName="Mês Ocorrência">
  <pivotTables>
    <pivotTable tabId="2" name="Tabela dinâmica1"/>
  </pivotTables>
  <data>
    <tabular pivotCacheId="1045692649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 Ocorrência" xr10:uid="{8DE1F651-7D7D-42E2-BB71-4D0ADB1D534A}" cache="SegmentaçãodeDados_Ano_Ocorrência" caption="Ano Ocorrência" columnCount="5" style="SlicerStyleDark1" rowHeight="241300"/>
  <slicer name="Mês Ocorrência" xr10:uid="{EC2C1E31-0CAA-4952-A514-85AF76774F0D}" cache="SegmentaçãodeDados_Mês_Ocorrência" caption="Mês Ocorrência" columnCount="12" style="SlicerStyleDark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D639C-905D-4D19-83D8-A5AD88108FF4}" name="Tabela1" displayName="Tabela1" ref="A1:L18" totalsRowShown="0" headerRowDxfId="14" dataDxfId="12" headerRowBorderDxfId="13">
  <autoFilter ref="A1:L18" xr:uid="{3D136FEC-2D76-48A2-AE90-E8E7F51DB5F3}"/>
  <tableColumns count="12">
    <tableColumn id="2" xr3:uid="{5B9B829B-DE48-47EB-989E-B867CCFF43F0}" name="Tipo de Ocorrência" dataDxfId="11"/>
    <tableColumn id="3" xr3:uid="{480337A6-9463-4002-A8FE-6E14220DFCE8}" name="Nome" dataDxfId="10"/>
    <tableColumn id="4" xr3:uid="{C942F7F4-0C23-4D85-B201-823ED3F4FF3C}" name="Ano Ocorrência" dataDxfId="9"/>
    <tableColumn id="5" xr3:uid="{23255F38-56C0-4C6C-9FBC-5AE20D25D683}" name="Mês Ocorrência" dataDxfId="8"/>
    <tableColumn id="6" xr3:uid="{61F48BC4-ED72-4942-A0E2-CC15DBDC6D29}" name="Data Ocorrência" dataDxfId="7"/>
    <tableColumn id="7" xr3:uid="{4E816717-5400-4A89-89AD-85CC42FA785C}" name="Dia Ocorrência" dataDxfId="6"/>
    <tableColumn id="8" xr3:uid="{E224C53F-3DBC-454C-9051-E67D1AC1DEDA}" name="Turno Ocorrência" dataDxfId="5"/>
    <tableColumn id="9" xr3:uid="{B86D07E9-1EBA-4CB6-99BB-ACD2C51A345C}" name="Local Ocorrência" dataDxfId="4"/>
    <tableColumn id="10" xr3:uid="{31905B55-8AFB-47E7-922B-6602A5B545DB}" name="Genêro" dataDxfId="3"/>
    <tableColumn id="11" xr3:uid="{F579BA95-1830-4239-8224-F8FBAF4AAC41}" name="Idade" dataDxfId="2"/>
    <tableColumn id="12" xr3:uid="{3C89DB3F-E9FC-4328-A122-2C220ADFB9AD}" name="Faixa Etária" dataDxfId="1"/>
    <tableColumn id="13" xr3:uid="{1CD24910-1AEF-4C28-BBF1-2E89BCDC51FB}" name="ID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microsoft.com/office/2007/relationships/slicer" Target="../slicers/slicer1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6BFA9-5951-4073-A29A-851D6B524ABB}">
  <sheetPr codeName="Planilha1"/>
  <dimension ref="A1:L18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9.7109375" customWidth="1"/>
    <col min="2" max="2" width="15.140625" bestFit="1" customWidth="1"/>
    <col min="3" max="3" width="16.7109375" customWidth="1"/>
    <col min="4" max="4" width="16.85546875" customWidth="1"/>
    <col min="5" max="5" width="17.140625" customWidth="1"/>
    <col min="6" max="6" width="16" customWidth="1"/>
    <col min="7" max="7" width="18.28515625" customWidth="1"/>
    <col min="8" max="8" width="17.5703125" customWidth="1"/>
    <col min="9" max="9" width="15.140625" customWidth="1"/>
    <col min="11" max="11" width="22.140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0" t="s">
        <v>45</v>
      </c>
    </row>
    <row r="2" spans="1:12" x14ac:dyDescent="0.25">
      <c r="A2" s="3" t="s">
        <v>11</v>
      </c>
      <c r="B2" s="3" t="s">
        <v>36</v>
      </c>
      <c r="C2" s="3">
        <v>2020</v>
      </c>
      <c r="D2" s="3" t="s">
        <v>58</v>
      </c>
      <c r="E2" s="4"/>
      <c r="F2" s="5" t="s">
        <v>24</v>
      </c>
      <c r="G2" s="3" t="s">
        <v>18</v>
      </c>
      <c r="H2" s="3" t="s">
        <v>31</v>
      </c>
      <c r="I2" s="3" t="s">
        <v>19</v>
      </c>
      <c r="J2" s="11">
        <v>18</v>
      </c>
      <c r="K2" s="13" t="s">
        <v>15</v>
      </c>
      <c r="L2" s="18">
        <v>1</v>
      </c>
    </row>
    <row r="3" spans="1:12" x14ac:dyDescent="0.25">
      <c r="A3" s="3" t="s">
        <v>16</v>
      </c>
      <c r="B3" s="3" t="s">
        <v>35</v>
      </c>
      <c r="C3" s="3">
        <v>2020</v>
      </c>
      <c r="D3" s="3" t="s">
        <v>59</v>
      </c>
      <c r="E3" s="4"/>
      <c r="F3" s="5" t="s">
        <v>32</v>
      </c>
      <c r="G3" s="3" t="s">
        <v>18</v>
      </c>
      <c r="H3" s="3" t="s">
        <v>31</v>
      </c>
      <c r="I3" s="3" t="s">
        <v>14</v>
      </c>
      <c r="J3" s="11">
        <v>25</v>
      </c>
      <c r="K3" s="14" t="s">
        <v>20</v>
      </c>
      <c r="L3" s="18">
        <v>1</v>
      </c>
    </row>
    <row r="4" spans="1:12" x14ac:dyDescent="0.25">
      <c r="A4" s="6" t="s">
        <v>11</v>
      </c>
      <c r="B4" s="6" t="s">
        <v>37</v>
      </c>
      <c r="C4" s="3">
        <v>2020</v>
      </c>
      <c r="D4" s="3" t="s">
        <v>30</v>
      </c>
      <c r="E4" s="8"/>
      <c r="F4" s="7" t="s">
        <v>17</v>
      </c>
      <c r="G4" s="3" t="s">
        <v>18</v>
      </c>
      <c r="H4" s="3" t="s">
        <v>31</v>
      </c>
      <c r="I4" s="3" t="s">
        <v>19</v>
      </c>
      <c r="J4" s="12">
        <v>23</v>
      </c>
      <c r="K4" s="17" t="s">
        <v>22</v>
      </c>
      <c r="L4" s="18">
        <v>1</v>
      </c>
    </row>
    <row r="5" spans="1:12" x14ac:dyDescent="0.25">
      <c r="A5" s="6" t="s">
        <v>16</v>
      </c>
      <c r="B5" s="6" t="s">
        <v>23</v>
      </c>
      <c r="C5" s="11">
        <v>2020</v>
      </c>
      <c r="D5" s="3" t="s">
        <v>33</v>
      </c>
      <c r="E5" s="8"/>
      <c r="F5" s="7" t="s">
        <v>12</v>
      </c>
      <c r="G5" s="3" t="s">
        <v>18</v>
      </c>
      <c r="H5" s="3" t="s">
        <v>31</v>
      </c>
      <c r="I5" s="3" t="s">
        <v>14</v>
      </c>
      <c r="J5" s="12">
        <v>25</v>
      </c>
      <c r="K5" s="17" t="s">
        <v>20</v>
      </c>
      <c r="L5" s="18">
        <v>1</v>
      </c>
    </row>
    <row r="6" spans="1:12" x14ac:dyDescent="0.25">
      <c r="A6" s="6" t="s">
        <v>16</v>
      </c>
      <c r="B6" s="6" t="s">
        <v>39</v>
      </c>
      <c r="C6" s="11">
        <v>2020</v>
      </c>
      <c r="D6" s="6" t="s">
        <v>60</v>
      </c>
      <c r="E6" s="8"/>
      <c r="F6" s="7" t="s">
        <v>32</v>
      </c>
      <c r="G6" s="6" t="s">
        <v>21</v>
      </c>
      <c r="H6" s="6" t="s">
        <v>26</v>
      </c>
      <c r="I6" s="6" t="s">
        <v>14</v>
      </c>
      <c r="J6" s="12">
        <v>40</v>
      </c>
      <c r="K6" s="17" t="s">
        <v>27</v>
      </c>
      <c r="L6" s="18">
        <v>1</v>
      </c>
    </row>
    <row r="7" spans="1:12" x14ac:dyDescent="0.25">
      <c r="A7" s="6" t="s">
        <v>11</v>
      </c>
      <c r="B7" s="6" t="s">
        <v>40</v>
      </c>
      <c r="C7" s="11">
        <v>2020</v>
      </c>
      <c r="D7" s="11" t="s">
        <v>61</v>
      </c>
      <c r="E7" s="8"/>
      <c r="F7" s="7" t="s">
        <v>28</v>
      </c>
      <c r="G7" s="6" t="s">
        <v>21</v>
      </c>
      <c r="H7" s="6" t="s">
        <v>26</v>
      </c>
      <c r="I7" s="6" t="s">
        <v>14</v>
      </c>
      <c r="J7" s="12">
        <v>59</v>
      </c>
      <c r="K7" s="17" t="s">
        <v>29</v>
      </c>
      <c r="L7" s="18">
        <v>1</v>
      </c>
    </row>
    <row r="8" spans="1:12" x14ac:dyDescent="0.25">
      <c r="A8" s="6" t="s">
        <v>16</v>
      </c>
      <c r="B8" s="6" t="s">
        <v>38</v>
      </c>
      <c r="C8" s="11">
        <v>2020</v>
      </c>
      <c r="D8" s="11" t="s">
        <v>34</v>
      </c>
      <c r="E8" s="8"/>
      <c r="F8" s="7" t="s">
        <v>12</v>
      </c>
      <c r="G8" s="6" t="s">
        <v>21</v>
      </c>
      <c r="H8" s="6" t="s">
        <v>26</v>
      </c>
      <c r="I8" s="6" t="s">
        <v>19</v>
      </c>
      <c r="J8" s="12">
        <v>60</v>
      </c>
      <c r="K8" s="17" t="s">
        <v>29</v>
      </c>
      <c r="L8" s="18">
        <v>1</v>
      </c>
    </row>
    <row r="9" spans="1:12" x14ac:dyDescent="0.25">
      <c r="A9" s="6" t="s">
        <v>11</v>
      </c>
      <c r="B9" s="6" t="s">
        <v>39</v>
      </c>
      <c r="C9" s="11">
        <v>2020</v>
      </c>
      <c r="D9" s="11" t="s">
        <v>62</v>
      </c>
      <c r="E9" s="8"/>
      <c r="F9" s="7" t="s">
        <v>24</v>
      </c>
      <c r="G9" s="6" t="s">
        <v>21</v>
      </c>
      <c r="H9" s="6" t="s">
        <v>26</v>
      </c>
      <c r="I9" s="6" t="s">
        <v>14</v>
      </c>
      <c r="J9" s="12">
        <v>18</v>
      </c>
      <c r="K9" s="17" t="s">
        <v>15</v>
      </c>
      <c r="L9" s="18">
        <v>1</v>
      </c>
    </row>
    <row r="10" spans="1:12" x14ac:dyDescent="0.25">
      <c r="A10" s="6" t="s">
        <v>16</v>
      </c>
      <c r="B10" s="6" t="s">
        <v>35</v>
      </c>
      <c r="C10" s="11">
        <v>2020</v>
      </c>
      <c r="D10" s="11" t="s">
        <v>54</v>
      </c>
      <c r="E10" s="8"/>
      <c r="F10" s="7" t="s">
        <v>12</v>
      </c>
      <c r="G10" s="6" t="s">
        <v>21</v>
      </c>
      <c r="H10" s="6" t="s">
        <v>41</v>
      </c>
      <c r="I10" s="6" t="s">
        <v>14</v>
      </c>
      <c r="J10" s="12">
        <v>19</v>
      </c>
      <c r="K10" s="17" t="s">
        <v>22</v>
      </c>
      <c r="L10" s="18">
        <v>1</v>
      </c>
    </row>
    <row r="11" spans="1:12" x14ac:dyDescent="0.25">
      <c r="A11" s="6" t="s">
        <v>11</v>
      </c>
      <c r="B11" s="6" t="s">
        <v>38</v>
      </c>
      <c r="C11" s="6">
        <v>2021</v>
      </c>
      <c r="D11" s="12" t="s">
        <v>63</v>
      </c>
      <c r="E11" s="8"/>
      <c r="F11" s="7" t="s">
        <v>25</v>
      </c>
      <c r="G11" s="6" t="s">
        <v>13</v>
      </c>
      <c r="H11" s="6" t="s">
        <v>41</v>
      </c>
      <c r="I11" s="6" t="s">
        <v>19</v>
      </c>
      <c r="J11" s="12">
        <v>21</v>
      </c>
      <c r="K11" s="17" t="s">
        <v>22</v>
      </c>
      <c r="L11" s="18">
        <v>1</v>
      </c>
    </row>
    <row r="12" spans="1:12" x14ac:dyDescent="0.25">
      <c r="A12" s="6" t="s">
        <v>16</v>
      </c>
      <c r="B12" s="6" t="s">
        <v>40</v>
      </c>
      <c r="C12" s="6">
        <v>2021</v>
      </c>
      <c r="D12" s="11" t="s">
        <v>64</v>
      </c>
      <c r="E12" s="8"/>
      <c r="F12" s="7" t="s">
        <v>12</v>
      </c>
      <c r="G12" s="6" t="s">
        <v>13</v>
      </c>
      <c r="H12" s="6" t="s">
        <v>41</v>
      </c>
      <c r="I12" s="6" t="s">
        <v>14</v>
      </c>
      <c r="J12" s="12">
        <v>25</v>
      </c>
      <c r="K12" s="17" t="s">
        <v>20</v>
      </c>
      <c r="L12" s="18">
        <v>1</v>
      </c>
    </row>
    <row r="13" spans="1:12" x14ac:dyDescent="0.25">
      <c r="A13" s="6" t="s">
        <v>11</v>
      </c>
      <c r="B13" s="6" t="s">
        <v>37</v>
      </c>
      <c r="C13" s="6">
        <v>2021</v>
      </c>
      <c r="D13" s="11" t="s">
        <v>65</v>
      </c>
      <c r="E13" s="8"/>
      <c r="F13" s="7" t="s">
        <v>25</v>
      </c>
      <c r="G13" s="6" t="s">
        <v>13</v>
      </c>
      <c r="H13" s="6" t="s">
        <v>41</v>
      </c>
      <c r="I13" s="6" t="s">
        <v>19</v>
      </c>
      <c r="J13" s="12">
        <v>26</v>
      </c>
      <c r="K13" s="17" t="s">
        <v>20</v>
      </c>
      <c r="L13" s="18">
        <v>1</v>
      </c>
    </row>
    <row r="14" spans="1:12" x14ac:dyDescent="0.25">
      <c r="A14" s="3" t="s">
        <v>11</v>
      </c>
      <c r="B14" s="3" t="s">
        <v>39</v>
      </c>
      <c r="C14" s="3">
        <v>2021</v>
      </c>
      <c r="D14" s="6" t="s">
        <v>58</v>
      </c>
      <c r="E14" s="4"/>
      <c r="F14" s="5" t="s">
        <v>17</v>
      </c>
      <c r="G14" s="6" t="s">
        <v>13</v>
      </c>
      <c r="H14" s="3" t="s">
        <v>42</v>
      </c>
      <c r="I14" s="3" t="s">
        <v>14</v>
      </c>
      <c r="J14" s="11">
        <v>18</v>
      </c>
      <c r="K14" s="14" t="s">
        <v>15</v>
      </c>
      <c r="L14" s="18">
        <v>1</v>
      </c>
    </row>
    <row r="15" spans="1:12" x14ac:dyDescent="0.25">
      <c r="A15" s="3" t="s">
        <v>16</v>
      </c>
      <c r="B15" s="6" t="s">
        <v>40</v>
      </c>
      <c r="C15" s="12">
        <v>2021</v>
      </c>
      <c r="D15" s="3" t="s">
        <v>59</v>
      </c>
      <c r="E15" s="4"/>
      <c r="F15" s="5" t="s">
        <v>28</v>
      </c>
      <c r="G15" s="6" t="s">
        <v>13</v>
      </c>
      <c r="H15" s="3" t="s">
        <v>42</v>
      </c>
      <c r="I15" s="3" t="s">
        <v>14</v>
      </c>
      <c r="J15" s="11">
        <v>25</v>
      </c>
      <c r="K15" s="14" t="s">
        <v>20</v>
      </c>
      <c r="L15" s="18">
        <v>1</v>
      </c>
    </row>
    <row r="16" spans="1:12" x14ac:dyDescent="0.25">
      <c r="A16" s="3" t="s">
        <v>16</v>
      </c>
      <c r="B16" s="6" t="s">
        <v>35</v>
      </c>
      <c r="C16" s="12">
        <v>2021</v>
      </c>
      <c r="D16" s="3" t="s">
        <v>30</v>
      </c>
      <c r="E16" s="4"/>
      <c r="F16" s="5" t="s">
        <v>24</v>
      </c>
      <c r="G16" s="6" t="s">
        <v>13</v>
      </c>
      <c r="H16" s="3" t="s">
        <v>42</v>
      </c>
      <c r="I16" s="3" t="s">
        <v>14</v>
      </c>
      <c r="J16" s="11">
        <v>26</v>
      </c>
      <c r="K16" s="14" t="s">
        <v>20</v>
      </c>
      <c r="L16" s="18">
        <v>1</v>
      </c>
    </row>
    <row r="17" spans="1:12" x14ac:dyDescent="0.25">
      <c r="A17" s="11" t="s">
        <v>11</v>
      </c>
      <c r="B17" s="11" t="s">
        <v>56</v>
      </c>
      <c r="C17" s="12">
        <v>2021</v>
      </c>
      <c r="D17" s="11" t="s">
        <v>33</v>
      </c>
      <c r="E17" s="4"/>
      <c r="F17" s="5" t="s">
        <v>25</v>
      </c>
      <c r="G17" s="11" t="s">
        <v>13</v>
      </c>
      <c r="H17" s="11" t="s">
        <v>42</v>
      </c>
      <c r="I17" s="11" t="s">
        <v>14</v>
      </c>
      <c r="J17" s="11">
        <v>25</v>
      </c>
      <c r="K17" s="14" t="s">
        <v>20</v>
      </c>
      <c r="L17" s="11">
        <v>1</v>
      </c>
    </row>
    <row r="18" spans="1:12" x14ac:dyDescent="0.25">
      <c r="A18" s="11" t="s">
        <v>11</v>
      </c>
      <c r="B18" s="11" t="s">
        <v>57</v>
      </c>
      <c r="C18" s="11">
        <v>2021</v>
      </c>
      <c r="D18" s="11" t="s">
        <v>60</v>
      </c>
      <c r="E18" s="4"/>
      <c r="F18" s="5" t="s">
        <v>32</v>
      </c>
      <c r="G18" s="11" t="s">
        <v>18</v>
      </c>
      <c r="H18" s="11" t="s">
        <v>42</v>
      </c>
      <c r="I18" s="11" t="s">
        <v>14</v>
      </c>
      <c r="J18" s="11">
        <v>26</v>
      </c>
      <c r="K18" s="14" t="s">
        <v>20</v>
      </c>
      <c r="L18" s="11">
        <v>1</v>
      </c>
    </row>
  </sheetData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ash">
                <anchor moveWithCells="1" sizeWithCells="1">
                  <from>
                    <xdr:col>12</xdr:col>
                    <xdr:colOff>57150</xdr:colOff>
                    <xdr:row>0</xdr:row>
                    <xdr:rowOff>57150</xdr:rowOff>
                  </from>
                  <to>
                    <xdr:col>13</xdr:col>
                    <xdr:colOff>266700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D1E2-D536-4260-A446-309885752FD2}">
  <sheetPr codeName="Planilha2"/>
  <dimension ref="A2:W40"/>
  <sheetViews>
    <sheetView showRowColHeaders="0" workbookViewId="0">
      <selection activeCell="H11" sqref="H11"/>
    </sheetView>
  </sheetViews>
  <sheetFormatPr defaultRowHeight="15" x14ac:dyDescent="0.25"/>
  <cols>
    <col min="1" max="1" width="27.28515625" bestFit="1" customWidth="1"/>
    <col min="2" max="2" width="10.140625" customWidth="1"/>
    <col min="3" max="3" width="10.7109375" customWidth="1"/>
    <col min="13" max="13" width="20.140625" bestFit="1" customWidth="1"/>
    <col min="14" max="14" width="8.7109375" bestFit="1" customWidth="1"/>
    <col min="15" max="15" width="9.42578125" customWidth="1"/>
    <col min="16" max="16" width="17.28515625" bestFit="1" customWidth="1"/>
    <col min="17" max="17" width="17.42578125" bestFit="1" customWidth="1"/>
    <col min="18" max="18" width="16.28515625" bestFit="1" customWidth="1"/>
    <col min="19" max="19" width="18.5703125" bestFit="1" customWidth="1"/>
    <col min="20" max="20" width="15.28515625" bestFit="1" customWidth="1"/>
    <col min="21" max="21" width="23" bestFit="1" customWidth="1"/>
    <col min="22" max="22" width="14.140625" bestFit="1" customWidth="1"/>
    <col min="23" max="26" width="10.85546875" bestFit="1" customWidth="1"/>
  </cols>
  <sheetData>
    <row r="2" spans="1:23" ht="15.75" x14ac:dyDescent="0.25">
      <c r="A2" s="19" t="s">
        <v>47</v>
      </c>
      <c r="B2" s="19"/>
      <c r="C2" s="19"/>
    </row>
    <row r="3" spans="1:23" x14ac:dyDescent="0.25">
      <c r="A3" s="21" t="s">
        <v>11</v>
      </c>
      <c r="B3" s="20">
        <f>SUMIF(M:M,A3,W:W)</f>
        <v>9</v>
      </c>
      <c r="C3" s="22">
        <f>B3/SUM($B$3:$B$4)</f>
        <v>0.52941176470588236</v>
      </c>
      <c r="M3" s="15" t="s">
        <v>0</v>
      </c>
      <c r="N3" s="15" t="s">
        <v>1</v>
      </c>
      <c r="O3" s="15" t="s">
        <v>3</v>
      </c>
      <c r="P3" s="15" t="s">
        <v>5</v>
      </c>
      <c r="Q3" s="15" t="s">
        <v>6</v>
      </c>
      <c r="R3" s="15" t="s">
        <v>7</v>
      </c>
      <c r="S3" s="15" t="s">
        <v>8</v>
      </c>
      <c r="T3" s="15" t="s">
        <v>10</v>
      </c>
      <c r="U3" s="9" t="s">
        <v>43</v>
      </c>
      <c r="V3" s="9" t="s">
        <v>44</v>
      </c>
      <c r="W3" s="9" t="s">
        <v>46</v>
      </c>
    </row>
    <row r="4" spans="1:23" x14ac:dyDescent="0.25">
      <c r="A4" s="21" t="s">
        <v>16</v>
      </c>
      <c r="B4" s="20">
        <f>SUMIF(M:M,A4,W:W)</f>
        <v>8</v>
      </c>
      <c r="C4" s="22">
        <f>B4/SUM($B$3:$B$4)</f>
        <v>0.47058823529411764</v>
      </c>
      <c r="M4" s="9" t="s">
        <v>11</v>
      </c>
      <c r="N4" s="9" t="s">
        <v>37</v>
      </c>
      <c r="O4" s="9" t="s">
        <v>30</v>
      </c>
      <c r="P4" s="9" t="s">
        <v>17</v>
      </c>
      <c r="Q4" s="9" t="s">
        <v>18</v>
      </c>
      <c r="R4" s="9" t="s">
        <v>31</v>
      </c>
      <c r="S4" s="9" t="s">
        <v>19</v>
      </c>
      <c r="T4" s="9" t="s">
        <v>22</v>
      </c>
      <c r="U4" s="16">
        <v>2020</v>
      </c>
      <c r="V4" s="16">
        <v>23</v>
      </c>
      <c r="W4" s="16">
        <v>1</v>
      </c>
    </row>
    <row r="5" spans="1:23" x14ac:dyDescent="0.25">
      <c r="M5" s="9" t="s">
        <v>11</v>
      </c>
      <c r="N5" s="9" t="s">
        <v>37</v>
      </c>
      <c r="O5" s="9" t="s">
        <v>65</v>
      </c>
      <c r="P5" s="9" t="s">
        <v>25</v>
      </c>
      <c r="Q5" s="9" t="s">
        <v>13</v>
      </c>
      <c r="R5" s="9" t="s">
        <v>41</v>
      </c>
      <c r="S5" s="9" t="s">
        <v>19</v>
      </c>
      <c r="T5" s="9" t="s">
        <v>20</v>
      </c>
      <c r="U5" s="16">
        <v>2021</v>
      </c>
      <c r="V5" s="16">
        <v>26</v>
      </c>
      <c r="W5" s="16">
        <v>1</v>
      </c>
    </row>
    <row r="6" spans="1:23" ht="15.75" x14ac:dyDescent="0.25">
      <c r="A6" s="19" t="s">
        <v>48</v>
      </c>
      <c r="B6" s="19"/>
      <c r="C6" s="19"/>
      <c r="M6" s="9" t="s">
        <v>11</v>
      </c>
      <c r="N6" s="9" t="s">
        <v>40</v>
      </c>
      <c r="O6" s="9" t="s">
        <v>61</v>
      </c>
      <c r="P6" s="9" t="s">
        <v>28</v>
      </c>
      <c r="Q6" s="9" t="s">
        <v>21</v>
      </c>
      <c r="R6" s="9" t="s">
        <v>26</v>
      </c>
      <c r="S6" s="9" t="s">
        <v>14</v>
      </c>
      <c r="T6" s="9" t="s">
        <v>29</v>
      </c>
      <c r="U6" s="16">
        <v>2020</v>
      </c>
      <c r="V6" s="16">
        <v>59</v>
      </c>
      <c r="W6" s="16">
        <v>1</v>
      </c>
    </row>
    <row r="7" spans="1:23" x14ac:dyDescent="0.25">
      <c r="A7" s="21">
        <v>2020</v>
      </c>
      <c r="B7" s="20">
        <f>SUMIF(U:U,A7,W:W)</f>
        <v>9</v>
      </c>
      <c r="C7" s="22">
        <f>B7/SUM($B$3:$B$4)</f>
        <v>0.52941176470588236</v>
      </c>
      <c r="M7" s="9" t="s">
        <v>11</v>
      </c>
      <c r="N7" s="9" t="s">
        <v>36</v>
      </c>
      <c r="O7" s="9" t="s">
        <v>58</v>
      </c>
      <c r="P7" s="9" t="s">
        <v>24</v>
      </c>
      <c r="Q7" s="9" t="s">
        <v>18</v>
      </c>
      <c r="R7" s="9" t="s">
        <v>31</v>
      </c>
      <c r="S7" s="9" t="s">
        <v>19</v>
      </c>
      <c r="T7" s="9" t="s">
        <v>15</v>
      </c>
      <c r="U7" s="16">
        <v>2020</v>
      </c>
      <c r="V7" s="16">
        <v>18</v>
      </c>
      <c r="W7" s="16">
        <v>1</v>
      </c>
    </row>
    <row r="8" spans="1:23" x14ac:dyDescent="0.25">
      <c r="A8" s="21">
        <v>2021</v>
      </c>
      <c r="B8" s="20">
        <v>1</v>
      </c>
      <c r="C8" s="22">
        <f>B8/SUM($B$3:$B$4)</f>
        <v>5.8823529411764705E-2</v>
      </c>
      <c r="M8" s="9" t="s">
        <v>11</v>
      </c>
      <c r="N8" s="9" t="s">
        <v>38</v>
      </c>
      <c r="O8" s="9" t="s">
        <v>63</v>
      </c>
      <c r="P8" s="9" t="s">
        <v>25</v>
      </c>
      <c r="Q8" s="9" t="s">
        <v>13</v>
      </c>
      <c r="R8" s="9" t="s">
        <v>41</v>
      </c>
      <c r="S8" s="9" t="s">
        <v>19</v>
      </c>
      <c r="T8" s="9" t="s">
        <v>22</v>
      </c>
      <c r="U8" s="16">
        <v>2021</v>
      </c>
      <c r="V8" s="16">
        <v>21</v>
      </c>
      <c r="W8" s="16">
        <v>1</v>
      </c>
    </row>
    <row r="9" spans="1:23" x14ac:dyDescent="0.25">
      <c r="A9" s="21">
        <v>2022</v>
      </c>
      <c r="B9" s="20">
        <f t="shared" ref="B9:B10" si="0">SUMIF(U:U,A9,W:W)</f>
        <v>0</v>
      </c>
      <c r="C9" s="22">
        <f>B9/SUM($B$3:$B$4)</f>
        <v>0</v>
      </c>
      <c r="M9" s="9" t="s">
        <v>11</v>
      </c>
      <c r="N9" s="9" t="s">
        <v>39</v>
      </c>
      <c r="O9" s="9" t="s">
        <v>58</v>
      </c>
      <c r="P9" s="9" t="s">
        <v>17</v>
      </c>
      <c r="Q9" s="9" t="s">
        <v>13</v>
      </c>
      <c r="R9" s="9" t="s">
        <v>42</v>
      </c>
      <c r="S9" s="9" t="s">
        <v>14</v>
      </c>
      <c r="T9" s="9" t="s">
        <v>15</v>
      </c>
      <c r="U9" s="16">
        <v>2021</v>
      </c>
      <c r="V9" s="16">
        <v>18</v>
      </c>
      <c r="W9" s="16">
        <v>1</v>
      </c>
    </row>
    <row r="10" spans="1:23" x14ac:dyDescent="0.25">
      <c r="A10" s="20">
        <v>2023</v>
      </c>
      <c r="B10" s="20">
        <f t="shared" si="0"/>
        <v>0</v>
      </c>
      <c r="C10" s="22">
        <f>B10/SUM($B$3:$B$4)</f>
        <v>0</v>
      </c>
      <c r="M10" s="9" t="s">
        <v>11</v>
      </c>
      <c r="N10" s="9" t="s">
        <v>39</v>
      </c>
      <c r="O10" s="9" t="s">
        <v>62</v>
      </c>
      <c r="P10" s="9" t="s">
        <v>24</v>
      </c>
      <c r="Q10" s="9" t="s">
        <v>21</v>
      </c>
      <c r="R10" s="9" t="s">
        <v>26</v>
      </c>
      <c r="S10" s="9" t="s">
        <v>14</v>
      </c>
      <c r="T10" s="9" t="s">
        <v>15</v>
      </c>
      <c r="U10" s="16">
        <v>2020</v>
      </c>
      <c r="V10" s="16">
        <v>18</v>
      </c>
      <c r="W10" s="16">
        <v>1</v>
      </c>
    </row>
    <row r="11" spans="1:23" ht="15.75" x14ac:dyDescent="0.25">
      <c r="A11" s="19" t="s">
        <v>49</v>
      </c>
      <c r="B11" s="19"/>
      <c r="C11" s="19"/>
      <c r="M11" s="9" t="s">
        <v>11</v>
      </c>
      <c r="N11" s="9" t="s">
        <v>56</v>
      </c>
      <c r="O11" s="9" t="s">
        <v>33</v>
      </c>
      <c r="P11" s="9" t="s">
        <v>25</v>
      </c>
      <c r="Q11" s="9" t="s">
        <v>13</v>
      </c>
      <c r="R11" s="9" t="s">
        <v>42</v>
      </c>
      <c r="S11" s="9" t="s">
        <v>14</v>
      </c>
      <c r="T11" s="9" t="s">
        <v>20</v>
      </c>
      <c r="U11" s="16">
        <v>2021</v>
      </c>
      <c r="V11" s="16">
        <v>25</v>
      </c>
      <c r="W11" s="16">
        <v>1</v>
      </c>
    </row>
    <row r="12" spans="1:23" x14ac:dyDescent="0.25">
      <c r="A12" s="21" t="s">
        <v>19</v>
      </c>
      <c r="B12" s="20">
        <f>SUMIF(S:S,A12,W:W)</f>
        <v>5</v>
      </c>
      <c r="C12" s="22">
        <f>B12/SUM($B$3:$B$4)</f>
        <v>0.29411764705882354</v>
      </c>
      <c r="M12" s="9" t="s">
        <v>11</v>
      </c>
      <c r="N12" s="9" t="s">
        <v>57</v>
      </c>
      <c r="O12" s="9" t="s">
        <v>60</v>
      </c>
      <c r="P12" s="9" t="s">
        <v>32</v>
      </c>
      <c r="Q12" s="9" t="s">
        <v>18</v>
      </c>
      <c r="R12" s="9" t="s">
        <v>42</v>
      </c>
      <c r="S12" s="9" t="s">
        <v>14</v>
      </c>
      <c r="T12" s="9" t="s">
        <v>20</v>
      </c>
      <c r="U12" s="16">
        <v>2021</v>
      </c>
      <c r="V12" s="16">
        <v>26</v>
      </c>
      <c r="W12" s="16">
        <v>1</v>
      </c>
    </row>
    <row r="13" spans="1:23" x14ac:dyDescent="0.25">
      <c r="A13" s="21" t="s">
        <v>14</v>
      </c>
      <c r="B13" s="20">
        <f>SUMIF(S:S,A13,W:W)</f>
        <v>12</v>
      </c>
      <c r="C13" s="22">
        <f>B13/SUM($B$3:$B$4)</f>
        <v>0.70588235294117652</v>
      </c>
      <c r="M13" s="9" t="s">
        <v>16</v>
      </c>
      <c r="N13" s="9" t="s">
        <v>40</v>
      </c>
      <c r="O13" s="9" t="s">
        <v>59</v>
      </c>
      <c r="P13" s="9" t="s">
        <v>28</v>
      </c>
      <c r="Q13" s="9" t="s">
        <v>13</v>
      </c>
      <c r="R13" s="9" t="s">
        <v>42</v>
      </c>
      <c r="S13" s="9" t="s">
        <v>14</v>
      </c>
      <c r="T13" s="9" t="s">
        <v>20</v>
      </c>
      <c r="U13" s="16">
        <v>2021</v>
      </c>
      <c r="V13" s="16">
        <v>25</v>
      </c>
      <c r="W13" s="16">
        <v>1</v>
      </c>
    </row>
    <row r="14" spans="1:23" x14ac:dyDescent="0.25">
      <c r="M14" s="9" t="s">
        <v>16</v>
      </c>
      <c r="N14" s="9" t="s">
        <v>40</v>
      </c>
      <c r="O14" s="9" t="s">
        <v>64</v>
      </c>
      <c r="P14" s="9" t="s">
        <v>12</v>
      </c>
      <c r="Q14" s="9" t="s">
        <v>13</v>
      </c>
      <c r="R14" s="9" t="s">
        <v>41</v>
      </c>
      <c r="S14" s="9" t="s">
        <v>14</v>
      </c>
      <c r="T14" s="9" t="s">
        <v>20</v>
      </c>
      <c r="U14" s="16">
        <v>2021</v>
      </c>
      <c r="V14" s="16">
        <v>25</v>
      </c>
      <c r="W14" s="16">
        <v>1</v>
      </c>
    </row>
    <row r="15" spans="1:23" ht="15.75" x14ac:dyDescent="0.25">
      <c r="A15" s="19" t="s">
        <v>50</v>
      </c>
      <c r="B15" s="19"/>
      <c r="C15" s="19"/>
      <c r="M15" s="9" t="s">
        <v>16</v>
      </c>
      <c r="N15" s="9" t="s">
        <v>38</v>
      </c>
      <c r="O15" s="9" t="s">
        <v>34</v>
      </c>
      <c r="P15" s="9" t="s">
        <v>12</v>
      </c>
      <c r="Q15" s="9" t="s">
        <v>21</v>
      </c>
      <c r="R15" s="9" t="s">
        <v>26</v>
      </c>
      <c r="S15" s="9" t="s">
        <v>19</v>
      </c>
      <c r="T15" s="9" t="s">
        <v>29</v>
      </c>
      <c r="U15" s="16">
        <v>2020</v>
      </c>
      <c r="V15" s="16">
        <v>60</v>
      </c>
      <c r="W15" s="16">
        <v>1</v>
      </c>
    </row>
    <row r="16" spans="1:23" x14ac:dyDescent="0.25">
      <c r="A16" s="20" t="s">
        <v>13</v>
      </c>
      <c r="B16" s="20">
        <f>SUMIF(Q:Q,A16,W:W)</f>
        <v>7</v>
      </c>
      <c r="C16" s="22">
        <f>B16/SUM($B$3:$B$4)</f>
        <v>0.41176470588235292</v>
      </c>
      <c r="M16" s="9" t="s">
        <v>16</v>
      </c>
      <c r="N16" s="9" t="s">
        <v>39</v>
      </c>
      <c r="O16" s="9" t="s">
        <v>60</v>
      </c>
      <c r="P16" s="9" t="s">
        <v>32</v>
      </c>
      <c r="Q16" s="9" t="s">
        <v>21</v>
      </c>
      <c r="R16" s="9" t="s">
        <v>26</v>
      </c>
      <c r="S16" s="9" t="s">
        <v>14</v>
      </c>
      <c r="T16" s="9" t="s">
        <v>27</v>
      </c>
      <c r="U16" s="16">
        <v>2020</v>
      </c>
      <c r="V16" s="16">
        <v>40</v>
      </c>
      <c r="W16" s="16">
        <v>1</v>
      </c>
    </row>
    <row r="17" spans="1:23" x14ac:dyDescent="0.25">
      <c r="A17" s="20" t="s">
        <v>18</v>
      </c>
      <c r="B17" s="20">
        <f t="shared" ref="B17:B18" si="1">SUMIF(Q:Q,A17,W:W)</f>
        <v>5</v>
      </c>
      <c r="C17" s="22">
        <f t="shared" ref="C17:C18" si="2">B17/SUM($B$3:$B$4)</f>
        <v>0.29411764705882354</v>
      </c>
      <c r="M17" s="9" t="s">
        <v>16</v>
      </c>
      <c r="N17" s="9" t="s">
        <v>23</v>
      </c>
      <c r="O17" s="9" t="s">
        <v>33</v>
      </c>
      <c r="P17" s="9" t="s">
        <v>12</v>
      </c>
      <c r="Q17" s="9" t="s">
        <v>18</v>
      </c>
      <c r="R17" s="9" t="s">
        <v>31</v>
      </c>
      <c r="S17" s="9" t="s">
        <v>14</v>
      </c>
      <c r="T17" s="9" t="s">
        <v>20</v>
      </c>
      <c r="U17" s="16">
        <v>2020</v>
      </c>
      <c r="V17" s="16">
        <v>25</v>
      </c>
      <c r="W17" s="16">
        <v>1</v>
      </c>
    </row>
    <row r="18" spans="1:23" x14ac:dyDescent="0.25">
      <c r="A18" s="20" t="s">
        <v>21</v>
      </c>
      <c r="B18" s="20">
        <f t="shared" si="1"/>
        <v>5</v>
      </c>
      <c r="C18" s="22">
        <f t="shared" si="2"/>
        <v>0.29411764705882354</v>
      </c>
      <c r="M18" s="9" t="s">
        <v>16</v>
      </c>
      <c r="N18" s="9" t="s">
        <v>35</v>
      </c>
      <c r="O18" s="9" t="s">
        <v>30</v>
      </c>
      <c r="P18" s="9" t="s">
        <v>24</v>
      </c>
      <c r="Q18" s="9" t="s">
        <v>13</v>
      </c>
      <c r="R18" s="9" t="s">
        <v>42</v>
      </c>
      <c r="S18" s="9" t="s">
        <v>14</v>
      </c>
      <c r="T18" s="9" t="s">
        <v>20</v>
      </c>
      <c r="U18" s="16">
        <v>2021</v>
      </c>
      <c r="V18" s="16">
        <v>26</v>
      </c>
      <c r="W18" s="16">
        <v>1</v>
      </c>
    </row>
    <row r="19" spans="1:23" x14ac:dyDescent="0.25">
      <c r="M19" s="9" t="s">
        <v>16</v>
      </c>
      <c r="N19" s="9" t="s">
        <v>35</v>
      </c>
      <c r="O19" s="9" t="s">
        <v>54</v>
      </c>
      <c r="P19" s="9" t="s">
        <v>12</v>
      </c>
      <c r="Q19" s="9" t="s">
        <v>21</v>
      </c>
      <c r="R19" s="9" t="s">
        <v>41</v>
      </c>
      <c r="S19" s="9" t="s">
        <v>14</v>
      </c>
      <c r="T19" s="9" t="s">
        <v>22</v>
      </c>
      <c r="U19" s="16">
        <v>2020</v>
      </c>
      <c r="V19" s="16">
        <v>19</v>
      </c>
      <c r="W19" s="16">
        <v>1</v>
      </c>
    </row>
    <row r="20" spans="1:23" ht="15.75" x14ac:dyDescent="0.25">
      <c r="A20" s="19" t="s">
        <v>51</v>
      </c>
      <c r="B20" s="19"/>
      <c r="C20" s="19"/>
      <c r="M20" s="9" t="s">
        <v>16</v>
      </c>
      <c r="N20" s="9" t="s">
        <v>35</v>
      </c>
      <c r="O20" s="9" t="s">
        <v>59</v>
      </c>
      <c r="P20" s="9" t="s">
        <v>32</v>
      </c>
      <c r="Q20" s="9" t="s">
        <v>18</v>
      </c>
      <c r="R20" s="9" t="s">
        <v>31</v>
      </c>
      <c r="S20" s="9" t="s">
        <v>14</v>
      </c>
      <c r="T20" s="9" t="s">
        <v>20</v>
      </c>
      <c r="U20" s="16">
        <v>2020</v>
      </c>
      <c r="V20" s="16">
        <v>25</v>
      </c>
      <c r="W20" s="16">
        <v>1</v>
      </c>
    </row>
    <row r="21" spans="1:23" x14ac:dyDescent="0.25">
      <c r="A21" s="21" t="s">
        <v>31</v>
      </c>
      <c r="B21" s="20">
        <f>SUMIF(R:R,A21,W:W)</f>
        <v>4</v>
      </c>
      <c r="C21" s="22">
        <f>B21/SUM($B$3:$B$4)</f>
        <v>0.23529411764705882</v>
      </c>
    </row>
    <row r="22" spans="1:23" x14ac:dyDescent="0.25">
      <c r="A22" s="21" t="s">
        <v>41</v>
      </c>
      <c r="B22" s="20">
        <f t="shared" ref="B22:B24" si="3">SUMIF(R:R,A22,W:W)</f>
        <v>4</v>
      </c>
      <c r="C22" s="22">
        <f t="shared" ref="C22:C24" si="4">B22/SUM($B$3:$B$4)</f>
        <v>0.23529411764705882</v>
      </c>
    </row>
    <row r="23" spans="1:23" x14ac:dyDescent="0.25">
      <c r="A23" s="21" t="s">
        <v>26</v>
      </c>
      <c r="B23" s="20">
        <f t="shared" si="3"/>
        <v>4</v>
      </c>
      <c r="C23" s="22">
        <f t="shared" si="4"/>
        <v>0.23529411764705882</v>
      </c>
    </row>
    <row r="24" spans="1:23" x14ac:dyDescent="0.25">
      <c r="A24" s="21" t="s">
        <v>42</v>
      </c>
      <c r="B24" s="20">
        <f t="shared" si="3"/>
        <v>5</v>
      </c>
      <c r="C24" s="22">
        <f t="shared" si="4"/>
        <v>0.29411764705882354</v>
      </c>
    </row>
    <row r="26" spans="1:23" ht="15.75" x14ac:dyDescent="0.25">
      <c r="A26" s="19" t="s">
        <v>52</v>
      </c>
      <c r="B26" s="19"/>
      <c r="C26" s="19"/>
    </row>
    <row r="27" spans="1:23" x14ac:dyDescent="0.25">
      <c r="A27" s="20" t="s">
        <v>22</v>
      </c>
      <c r="B27" s="20">
        <f>SUMIF(T:T,A27,W:W)</f>
        <v>3</v>
      </c>
      <c r="C27" s="22">
        <f>B27/SUM($B$3:$B$4)</f>
        <v>0.17647058823529413</v>
      </c>
    </row>
    <row r="28" spans="1:23" x14ac:dyDescent="0.25">
      <c r="A28" s="20" t="s">
        <v>20</v>
      </c>
      <c r="B28" s="20">
        <f t="shared" ref="B28:B31" si="5">SUMIF(T:T,A28,W:W)</f>
        <v>8</v>
      </c>
      <c r="C28" s="22">
        <f t="shared" ref="C28:C31" si="6">B28/SUM($B$3:$B$4)</f>
        <v>0.47058823529411764</v>
      </c>
    </row>
    <row r="29" spans="1:23" x14ac:dyDescent="0.25">
      <c r="A29" s="20" t="s">
        <v>29</v>
      </c>
      <c r="B29" s="20">
        <f t="shared" si="5"/>
        <v>2</v>
      </c>
      <c r="C29" s="22">
        <f t="shared" si="6"/>
        <v>0.11764705882352941</v>
      </c>
    </row>
    <row r="30" spans="1:23" x14ac:dyDescent="0.25">
      <c r="A30" s="20" t="s">
        <v>15</v>
      </c>
      <c r="B30" s="20">
        <f t="shared" si="5"/>
        <v>3</v>
      </c>
      <c r="C30" s="22">
        <f t="shared" si="6"/>
        <v>0.17647058823529413</v>
      </c>
    </row>
    <row r="31" spans="1:23" x14ac:dyDescent="0.25">
      <c r="A31" s="20" t="s">
        <v>27</v>
      </c>
      <c r="B31" s="20">
        <f t="shared" si="5"/>
        <v>1</v>
      </c>
      <c r="C31" s="22">
        <f t="shared" si="6"/>
        <v>5.8823529411764705E-2</v>
      </c>
    </row>
    <row r="33" spans="1:5" ht="15.75" x14ac:dyDescent="0.25">
      <c r="A33" s="19" t="s">
        <v>53</v>
      </c>
      <c r="B33" s="19"/>
      <c r="C33" s="19"/>
    </row>
    <row r="34" spans="1:5" x14ac:dyDescent="0.25">
      <c r="A34" s="21" t="s">
        <v>17</v>
      </c>
      <c r="B34" s="20">
        <f>SUMIF(P:P,A34,W:W)</f>
        <v>2</v>
      </c>
      <c r="C34" s="22">
        <f>B34/SUM($B$3:$B$4)</f>
        <v>0.11764705882352941</v>
      </c>
    </row>
    <row r="35" spans="1:5" x14ac:dyDescent="0.25">
      <c r="A35" s="21" t="s">
        <v>24</v>
      </c>
      <c r="B35" s="20">
        <f t="shared" ref="B35:B40" si="7">SUMIF(P:P,A35,W:W)</f>
        <v>3</v>
      </c>
      <c r="C35" s="22">
        <f t="shared" ref="C35:C40" si="8">B35/SUM($B$3:$B$4)</f>
        <v>0.17647058823529413</v>
      </c>
      <c r="E35" s="23"/>
    </row>
    <row r="36" spans="1:5" x14ac:dyDescent="0.25">
      <c r="A36" s="21" t="s">
        <v>25</v>
      </c>
      <c r="B36" s="20">
        <f t="shared" si="7"/>
        <v>3</v>
      </c>
      <c r="C36" s="22">
        <f t="shared" si="8"/>
        <v>0.17647058823529413</v>
      </c>
    </row>
    <row r="37" spans="1:5" x14ac:dyDescent="0.25">
      <c r="A37" s="21" t="s">
        <v>32</v>
      </c>
      <c r="B37" s="20">
        <f t="shared" si="7"/>
        <v>3</v>
      </c>
      <c r="C37" s="22">
        <f t="shared" si="8"/>
        <v>0.17647058823529413</v>
      </c>
    </row>
    <row r="38" spans="1:5" x14ac:dyDescent="0.25">
      <c r="A38" s="21" t="s">
        <v>28</v>
      </c>
      <c r="B38" s="20">
        <f t="shared" si="7"/>
        <v>2</v>
      </c>
      <c r="C38" s="22">
        <f t="shared" si="8"/>
        <v>0.11764705882352941</v>
      </c>
    </row>
    <row r="39" spans="1:5" x14ac:dyDescent="0.25">
      <c r="A39" s="21" t="s">
        <v>55</v>
      </c>
      <c r="B39" s="20">
        <f t="shared" si="7"/>
        <v>0</v>
      </c>
      <c r="C39" s="22">
        <f t="shared" si="8"/>
        <v>0</v>
      </c>
    </row>
    <row r="40" spans="1:5" x14ac:dyDescent="0.25">
      <c r="A40" s="21" t="s">
        <v>12</v>
      </c>
      <c r="B40" s="20">
        <f t="shared" si="7"/>
        <v>4</v>
      </c>
      <c r="C40" s="22">
        <f t="shared" si="8"/>
        <v>0.23529411764705882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4BF51-BAB1-4B23-8EEF-876107EE5138}">
  <sheetPr codeName="Planilha3"/>
  <dimension ref="A1:A8"/>
  <sheetViews>
    <sheetView showGridLines="0" showRowColHeaders="0" tabSelected="1" zoomScale="60" zoomScaleNormal="60" workbookViewId="0">
      <selection activeCell="A3" sqref="A3"/>
    </sheetView>
  </sheetViews>
  <sheetFormatPr defaultRowHeight="15" x14ac:dyDescent="0.25"/>
  <sheetData>
    <row r="1" s="9" customFormat="1" x14ac:dyDescent="0.25"/>
    <row r="2" s="24" customFormat="1" x14ac:dyDescent="0.25"/>
    <row r="3" s="24" customFormat="1" x14ac:dyDescent="0.25"/>
    <row r="4" s="24" customFormat="1" x14ac:dyDescent="0.25"/>
    <row r="5" s="24" customFormat="1" x14ac:dyDescent="0.25"/>
    <row r="8" ht="30.75" customHeight="1" x14ac:dyDescent="0.25"/>
  </sheetData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Button 2">
              <controlPr defaultSize="0" print="0" autoFill="0" autoPict="0" macro="[0]!dados">
                <anchor moveWithCells="1" sizeWithCells="1">
                  <from>
                    <xdr:col>27</xdr:col>
                    <xdr:colOff>552450</xdr:colOff>
                    <xdr:row>5</xdr:row>
                    <xdr:rowOff>171450</xdr:rowOff>
                  </from>
                  <to>
                    <xdr:col>30</xdr:col>
                    <xdr:colOff>209550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atualizar">
                <anchor moveWithCells="1" sizeWithCells="1">
                  <from>
                    <xdr:col>30</xdr:col>
                    <xdr:colOff>361950</xdr:colOff>
                    <xdr:row>5</xdr:row>
                    <xdr:rowOff>161925</xdr:rowOff>
                  </from>
                  <to>
                    <xdr:col>33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Planilha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Venturini</dc:creator>
  <cp:lastModifiedBy>Paulo Henrique Faria</cp:lastModifiedBy>
  <dcterms:created xsi:type="dcterms:W3CDTF">2020-08-05T09:17:28Z</dcterms:created>
  <dcterms:modified xsi:type="dcterms:W3CDTF">2021-06-05T16:21:57Z</dcterms:modified>
</cp:coreProperties>
</file>